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6" yWindow="65236" windowWidth="13692" windowHeight="11856" tabRatio="786" activeTab="0"/>
  </bookViews>
  <sheets>
    <sheet name="TSM List" sheetId="1" r:id="rId1"/>
    <sheet name="Check TSM List" sheetId="2" r:id="rId2"/>
    <sheet name="Watchlists" sheetId="3" r:id="rId3"/>
    <sheet name="Work Tab" sheetId="4" r:id="rId4"/>
  </sheets>
  <definedNames>
    <definedName name="_xlnm._FilterDatabase" localSheetId="0" hidden="1">'TSM List'!$A$2:$AQ$2</definedName>
    <definedName name="_xlfn.IFERROR" hidden="1">#NAME?</definedName>
    <definedName name="Industries">'TSM List'!#REF!</definedName>
    <definedName name="Repair0" localSheetId="0">'TSM List'!#REF!</definedName>
  </definedNames>
  <calcPr fullCalcOnLoad="1"/>
</workbook>
</file>

<file path=xl/sharedStrings.xml><?xml version="1.0" encoding="utf-8"?>
<sst xmlns="http://schemas.openxmlformats.org/spreadsheetml/2006/main" count="2009" uniqueCount="443">
  <si>
    <t>Ticker</t>
  </si>
  <si>
    <t>N/A</t>
  </si>
  <si>
    <t xml:space="preserve"> </t>
  </si>
  <si>
    <t>Here</t>
  </si>
  <si>
    <t xml:space="preserve">      Instructions: Just enter stock symbol and build list; if entry is not TSM stock, nothing will happen.</t>
  </si>
  <si>
    <t xml:space="preserve">             Check up todate earnings report ===&gt;</t>
  </si>
  <si>
    <t>Push red Arrow to clear sheet.</t>
  </si>
  <si>
    <t>Current Price</t>
  </si>
  <si>
    <t>Sectors</t>
  </si>
  <si>
    <t>Consumer Staples</t>
  </si>
  <si>
    <t>Consumer Discretionary</t>
  </si>
  <si>
    <t>Retail-Wholesale</t>
  </si>
  <si>
    <t>Medical</t>
  </si>
  <si>
    <t>Auto-Tires-Trucks</t>
  </si>
  <si>
    <t>Basic Materials</t>
  </si>
  <si>
    <t>Industrial Products</t>
  </si>
  <si>
    <t>Construction</t>
  </si>
  <si>
    <t>Conglomerates</t>
  </si>
  <si>
    <t>Aerospace</t>
  </si>
  <si>
    <t>Finance</t>
  </si>
  <si>
    <t>Utilities</t>
  </si>
  <si>
    <t>Transportation</t>
  </si>
  <si>
    <t>3 Month Price Target</t>
  </si>
  <si>
    <t>Market Cap (Millions)</t>
  </si>
  <si>
    <t>Zacks Rank (Current)</t>
  </si>
  <si>
    <t>Zacks Rank (2 Wks Ago)</t>
  </si>
  <si>
    <t>Zacks Rank (4 Wks Ago)</t>
  </si>
  <si>
    <t>This Year's PEG Ratio</t>
  </si>
  <si>
    <t>Next Year's PEG Ratio</t>
  </si>
  <si>
    <t>% EPS Change (Over Last Week)</t>
  </si>
  <si>
    <t>% EPS Change (Over Last 4 Weeks)</t>
  </si>
  <si>
    <t>Sales Growth % This Year</t>
  </si>
  <si>
    <t>Sales Growth % Next Year</t>
  </si>
  <si>
    <t># Analysts Following Stock</t>
  </si>
  <si>
    <t># Analysts (4 Wks Ago)</t>
  </si>
  <si>
    <t>Price / Sales</t>
  </si>
  <si>
    <t>Dividend Yield %</t>
  </si>
  <si>
    <t>Dividend Date</t>
  </si>
  <si>
    <t>Next Earnings Date</t>
  </si>
  <si>
    <t>Computer and Technology</t>
  </si>
  <si>
    <t>Oils-Energy</t>
  </si>
  <si>
    <t>Business Services</t>
  </si>
  <si>
    <t>Industry</t>
  </si>
  <si>
    <t>A</t>
  </si>
  <si>
    <t>B</t>
  </si>
  <si>
    <t>Earning Surprise (Last Quarter)</t>
  </si>
  <si>
    <t>Earnings Surprise (Prior Quarter)</t>
  </si>
  <si>
    <t>Broker Ratings Change (1 Week)</t>
  </si>
  <si>
    <t>Broker Rating Change (4 Weeks)</t>
  </si>
  <si>
    <t>TSM Ranking</t>
  </si>
  <si>
    <t>Sector
 (0-17)</t>
  </si>
  <si>
    <t>Current Price % Under Target</t>
  </si>
  <si>
    <t>This quarter EPS revision (%)</t>
  </si>
  <si>
    <t>Price % Under Target</t>
  </si>
  <si>
    <t>Broker Ratings Change (1 Week) (+ Good)</t>
  </si>
  <si>
    <t>Broker Rating Change (4 Weeks) (+ Good)</t>
  </si>
  <si>
    <t>Count Gold Color Cells</t>
  </si>
  <si>
    <t>Sales Growth % This Year (&gt;20%)</t>
  </si>
  <si>
    <t>Price / Sales (&lt;0.8)</t>
  </si>
  <si>
    <t>Dividend Yield % (&gt; 2.5%)</t>
  </si>
  <si>
    <t>Q1 Earnings Rev (4wks) (&gt;5%)</t>
  </si>
  <si>
    <t>SYMBOL</t>
  </si>
  <si>
    <t>Zacks Style Grade (VGM)</t>
  </si>
  <si>
    <t>Industry Rank  
(265 Industries) (&lt;75)</t>
  </si>
  <si>
    <t>Ex Dividend Date</t>
  </si>
  <si>
    <t>MEDICAL-HLTH MAINT ORG</t>
  </si>
  <si>
    <t>FINANCE-INVESTMENT MGMT</t>
  </si>
  <si>
    <t>AUTO/TRUCK-ORIGINAL EQP</t>
  </si>
  <si>
    <t>% EPS Change (Over Last Week) (&gt;2%)</t>
  </si>
  <si>
    <t># Screen Membership (52 Total)</t>
  </si>
  <si>
    <t>CHEMICALS-DIVERSIFIED</t>
  </si>
  <si>
    <t>https://biz.yahoo.com/research/earncal/w/wmt.html</t>
  </si>
  <si>
    <t>FOOD-MISC/DIVERSIFIED</t>
  </si>
  <si>
    <t>F11</t>
  </si>
  <si>
    <t>Zacks Rnk Chg</t>
  </si>
  <si>
    <t>Watch Lists</t>
  </si>
  <si>
    <t>ex-div</t>
  </si>
  <si>
    <t>Dividend</t>
  </si>
  <si>
    <t>ex date</t>
  </si>
  <si>
    <t>Earning Revision &gt;2% over Past Week</t>
  </si>
  <si>
    <t>from 3/4/5 to 1</t>
  </si>
  <si>
    <t>EARNINGS RPT</t>
  </si>
  <si>
    <t>All Earnings Reports</t>
  </si>
  <si>
    <t>TSM:</t>
  </si>
  <si>
    <t>from a Zacks Rank</t>
  </si>
  <si>
    <t>BLDG &amp; CONST PROD-MISC</t>
  </si>
  <si>
    <t>Gold Cells</t>
  </si>
  <si>
    <t>Number of Gold Cells</t>
  </si>
  <si>
    <t xml:space="preserve">Zacks Rank this week </t>
  </si>
  <si>
    <t xml:space="preserve">Zacks Rank Last week </t>
  </si>
  <si>
    <t>Date</t>
  </si>
  <si>
    <t>Zacks 1,2 Rank, VGM A,B, Industry Rank Top 30</t>
  </si>
  <si>
    <t>Date Became a Zacks 1</t>
  </si>
  <si>
    <t>New Zacks #1</t>
  </si>
  <si>
    <t>INSURANCE-PROP/CAS/TITLE</t>
  </si>
  <si>
    <t>MEDICAL PRODUCTS</t>
  </si>
  <si>
    <t>Industry Rank</t>
  </si>
  <si>
    <t>IT SERVICES</t>
  </si>
  <si>
    <t>Earnings Revision (%) in Annual Estimate over Past Week</t>
  </si>
  <si>
    <t>LEISURE &amp; RECREATION PROD</t>
  </si>
  <si>
    <t>Multi-Sector</t>
  </si>
  <si>
    <t>Price</t>
  </si>
  <si>
    <t>Sector Rank</t>
  </si>
  <si>
    <t># Screens (of 52)</t>
  </si>
  <si>
    <t>Quarterly Dividend</t>
  </si>
  <si>
    <t>DXC</t>
  </si>
  <si>
    <t>BLDG PROD-RETAIL/WHLSLE</t>
  </si>
  <si>
    <t>Sector Rank  
(of 16) (&lt;5)</t>
  </si>
  <si>
    <t>TRANSPORTATION-AIRLINE</t>
  </si>
  <si>
    <t>MACHINERY-GEN INDUSTRIAL</t>
  </si>
  <si>
    <t>% EPS Change (Over Last 4 Weeks) (&gt;2%)</t>
  </si>
  <si>
    <t>ESP % (most accurate analyst thinks earnings estimate should be higher)</t>
  </si>
  <si>
    <t>ESP</t>
  </si>
  <si>
    <t>Best of Best</t>
  </si>
  <si>
    <t>ABT</t>
  </si>
  <si>
    <t xml:space="preserve">Current Price </t>
  </si>
  <si>
    <t>Zacks ESP (diff from most accurate analyst)</t>
  </si>
  <si>
    <t>OSK</t>
  </si>
  <si>
    <t>FDX</t>
  </si>
  <si>
    <t>TRANSPORT-AIR FREIGHT</t>
  </si>
  <si>
    <t>RETAIL-FOOD &amp; RESTAURANTS</t>
  </si>
  <si>
    <t>STAFFING</t>
  </si>
  <si>
    <t>Zacks 1,2 Rank, VGM A,B, Industry Rank Top 50</t>
  </si>
  <si>
    <t>COST</t>
  </si>
  <si>
    <t>DHI</t>
  </si>
  <si>
    <t>LOW</t>
  </si>
  <si>
    <t>WBA</t>
  </si>
  <si>
    <t>ZUMZ</t>
  </si>
  <si>
    <t>CONTAINERS-PAPER/PLASTIC</t>
  </si>
  <si>
    <t>RETAIL-DISCOUNT &amp; VARIETY</t>
  </si>
  <si>
    <t>BLDG-RESIDENT/COMMRCL</t>
  </si>
  <si>
    <t>AEROSPA(CE/DEFENSE EQUIP)</t>
  </si>
  <si>
    <t>RETAIL-APPAREL/SHOE</t>
  </si>
  <si>
    <t>RETAIL-DRUG STORES</t>
  </si>
  <si>
    <t>Unclassified</t>
  </si>
  <si>
    <t>ANTM</t>
  </si>
  <si>
    <t>APAM</t>
  </si>
  <si>
    <t>BAH</t>
  </si>
  <si>
    <t>CE</t>
  </si>
  <si>
    <t>CFG</t>
  </si>
  <si>
    <t>CI</t>
  </si>
  <si>
    <t>CMI</t>
  </si>
  <si>
    <t>CTSH</t>
  </si>
  <si>
    <t>DFS</t>
  </si>
  <si>
    <t>EC</t>
  </si>
  <si>
    <t>FAF</t>
  </si>
  <si>
    <t>FMC</t>
  </si>
  <si>
    <t>IQV</t>
  </si>
  <si>
    <t>JEC</t>
  </si>
  <si>
    <t>MAN</t>
  </si>
  <si>
    <t>MBUU</t>
  </si>
  <si>
    <t>OMAM</t>
  </si>
  <si>
    <t>ORLY</t>
  </si>
  <si>
    <t>PFE</t>
  </si>
  <si>
    <t>PGR</t>
  </si>
  <si>
    <t>PII</t>
  </si>
  <si>
    <t>PRU</t>
  </si>
  <si>
    <t>SAIA</t>
  </si>
  <si>
    <t>SNBR</t>
  </si>
  <si>
    <t>TMK</t>
  </si>
  <si>
    <t>URI</t>
  </si>
  <si>
    <t>RETAIL/WHLSLE-AUTO PARTS</t>
  </si>
  <si>
    <t>FINANCE-SAVINGS &amp; LOAN</t>
  </si>
  <si>
    <t>INSURANCE-MULTI LINE</t>
  </si>
  <si>
    <t>ENGINES-INT COMBUSTION</t>
  </si>
  <si>
    <t>BUSINESS SOFTWARE SV(CS/BPO)</t>
  </si>
  <si>
    <t>FINANCE-CONSUMER LOANS</t>
  </si>
  <si>
    <t>MEDICAL INSTRUMENTS</t>
  </si>
  <si>
    <t>BLDG-HEAVY CONST</t>
  </si>
  <si>
    <t>TRANSPORTATION-TRUCK</t>
  </si>
  <si>
    <t>LARGE CAP PHARMA</t>
  </si>
  <si>
    <t>FURNITURE</t>
  </si>
  <si>
    <t>BANKS-SOUTHEAST</t>
  </si>
  <si>
    <t>INSURANCE-LIFE</t>
  </si>
  <si>
    <t>FINANCIAL TRANSACTION SERVICES</t>
  </si>
  <si>
    <t>Rank This Week 01/05/18</t>
  </si>
  <si>
    <t>Zacks Sector #</t>
  </si>
  <si>
    <t>AN</t>
  </si>
  <si>
    <t>ATSG</t>
  </si>
  <si>
    <t>CVS</t>
  </si>
  <si>
    <t>DRI</t>
  </si>
  <si>
    <t>EAT</t>
  </si>
  <si>
    <t>HBHC</t>
  </si>
  <si>
    <t>HUM</t>
  </si>
  <si>
    <t>INFY</t>
  </si>
  <si>
    <t>JELD</t>
  </si>
  <si>
    <t>KAR</t>
  </si>
  <si>
    <t>LTM</t>
  </si>
  <si>
    <t>MOD</t>
  </si>
  <si>
    <t>PLCE</t>
  </si>
  <si>
    <t>R</t>
  </si>
  <si>
    <t>SKYW</t>
  </si>
  <si>
    <t>SNX</t>
  </si>
  <si>
    <t>SPR</t>
  </si>
  <si>
    <t>AVY</t>
  </si>
  <si>
    <t>BBT</t>
  </si>
  <si>
    <t>CNO</t>
  </si>
  <si>
    <t>FBHS</t>
  </si>
  <si>
    <t>FWRD</t>
  </si>
  <si>
    <t>HD</t>
  </si>
  <si>
    <t>KEY</t>
  </si>
  <si>
    <t>LDOS</t>
  </si>
  <si>
    <t>PAM</t>
  </si>
  <si>
    <t>RGA</t>
  </si>
  <si>
    <t>ULTA</t>
  </si>
  <si>
    <t>RETA(IL/WHOLESALE AUTO/TRUCK)</t>
  </si>
  <si>
    <t>UTILITY-ELECTRIC POWER</t>
  </si>
  <si>
    <t>RETAIL-MISC/DIVERSIFIED</t>
  </si>
  <si>
    <t>TRANSPORTATION-EQP &amp; LSNG</t>
  </si>
  <si>
    <t>AEROSPA(CE/DEFENSE)</t>
  </si>
  <si>
    <t># Gold Cells of 12 Possible</t>
  </si>
  <si>
    <t>ADS</t>
  </si>
  <si>
    <t>ARMK</t>
  </si>
  <si>
    <t>AZO</t>
  </si>
  <si>
    <t>BOOT</t>
  </si>
  <si>
    <t>CNC</t>
  </si>
  <si>
    <t>DG</t>
  </si>
  <si>
    <t>GWW</t>
  </si>
  <si>
    <t>KSS</t>
  </si>
  <si>
    <t>LAD</t>
  </si>
  <si>
    <t>LLY</t>
  </si>
  <si>
    <t>MTZ</t>
  </si>
  <si>
    <t>PAG</t>
  </si>
  <si>
    <t>SBH</t>
  </si>
  <si>
    <t>BLD</t>
  </si>
  <si>
    <t>CHD</t>
  </si>
  <si>
    <t>DIS</t>
  </si>
  <si>
    <t>EMR</t>
  </si>
  <si>
    <t>EZPW</t>
  </si>
  <si>
    <t>FAST</t>
  </si>
  <si>
    <t>GPK</t>
  </si>
  <si>
    <t>HRL</t>
  </si>
  <si>
    <t>MCRN</t>
  </si>
  <si>
    <t>OKE</t>
  </si>
  <si>
    <t>PATK</t>
  </si>
  <si>
    <t>PFGC</t>
  </si>
  <si>
    <t>PHM</t>
  </si>
  <si>
    <t>TKR</t>
  </si>
  <si>
    <t>TMO</t>
  </si>
  <si>
    <t>UNVR</t>
  </si>
  <si>
    <t>ZION</t>
  </si>
  <si>
    <t>INDUSTRIAL SERVICES</t>
  </si>
  <si>
    <t>RETAIL-REGNL DEPT STRS</t>
  </si>
  <si>
    <t>MEDIA CONGLOMERATES</t>
  </si>
  <si>
    <t>DIVERSIFIED OPERATIONS</t>
  </si>
  <si>
    <t>UTILITY-GAS DISTRIBUTION</t>
  </si>
  <si>
    <t>METAL PROC &amp; FABRICATION</t>
  </si>
  <si>
    <t>kss</t>
  </si>
  <si>
    <t>Column2Rows10</t>
  </si>
  <si>
    <t>AEL</t>
  </si>
  <si>
    <t>AIT</t>
  </si>
  <si>
    <t>BBD</t>
  </si>
  <si>
    <t>ELY</t>
  </si>
  <si>
    <t>HZO</t>
  </si>
  <si>
    <t>NLY</t>
  </si>
  <si>
    <t>OC</t>
  </si>
  <si>
    <t>PKG</t>
  </si>
  <si>
    <t>WYNN</t>
  </si>
  <si>
    <t>ASTE</t>
  </si>
  <si>
    <t>ATI</t>
  </si>
  <si>
    <t>BURL</t>
  </si>
  <si>
    <t>CCL</t>
  </si>
  <si>
    <t>COP</t>
  </si>
  <si>
    <t>FIS</t>
  </si>
  <si>
    <t>FND</t>
  </si>
  <si>
    <t>GD</t>
  </si>
  <si>
    <t>GIS</t>
  </si>
  <si>
    <t>HIIQ</t>
  </si>
  <si>
    <t>HLI</t>
  </si>
  <si>
    <t>MEDP</t>
  </si>
  <si>
    <t>NSC</t>
  </si>
  <si>
    <t>PX</t>
  </si>
  <si>
    <t>RF</t>
  </si>
  <si>
    <t>RHI</t>
  </si>
  <si>
    <t>RTN</t>
  </si>
  <si>
    <t>STLD</t>
  </si>
  <si>
    <t>TWX</t>
  </si>
  <si>
    <t>UTX</t>
  </si>
  <si>
    <t>FINANCE-MISC SERVICES</t>
  </si>
  <si>
    <t>MEDICAL SERVICES</t>
  </si>
  <si>
    <t>KBH</t>
  </si>
  <si>
    <t>Best of Best Sorted by Number of Gold Cells (each fundamentals based): Down Column to Next Column</t>
  </si>
  <si>
    <t>2/01/18 Annual Earnings Revision &gt; 2% Over Past Week</t>
  </si>
  <si>
    <t>AEIS</t>
  </si>
  <si>
    <t>AMAT</t>
  </si>
  <si>
    <t>AMG</t>
  </si>
  <si>
    <t>AOS</t>
  </si>
  <si>
    <t>ASGN</t>
  </si>
  <si>
    <t>AXE</t>
  </si>
  <si>
    <t>CB</t>
  </si>
  <si>
    <t>CHRW</t>
  </si>
  <si>
    <t>CONN</t>
  </si>
  <si>
    <t>CR</t>
  </si>
  <si>
    <t>CRZO</t>
  </si>
  <si>
    <t>DLTR</t>
  </si>
  <si>
    <t>GIB</t>
  </si>
  <si>
    <t>GNBC</t>
  </si>
  <si>
    <t>HCA</t>
  </si>
  <si>
    <t>HIBB</t>
  </si>
  <si>
    <t>HON</t>
  </si>
  <si>
    <t>HRC</t>
  </si>
  <si>
    <t>HUBB</t>
  </si>
  <si>
    <t>IBP</t>
  </si>
  <si>
    <t>JNJ</t>
  </si>
  <si>
    <t>MAR</t>
  </si>
  <si>
    <t>MAS</t>
  </si>
  <si>
    <t>MATX</t>
  </si>
  <si>
    <t>MDC</t>
  </si>
  <si>
    <t>MET</t>
  </si>
  <si>
    <t>MIK</t>
  </si>
  <si>
    <t>MSI</t>
  </si>
  <si>
    <t>MTH</t>
  </si>
  <si>
    <t>MTOR</t>
  </si>
  <si>
    <t>NOC</t>
  </si>
  <si>
    <t>OLLI</t>
  </si>
  <si>
    <t>PCG</t>
  </si>
  <si>
    <t>PRI</t>
  </si>
  <si>
    <t>ROST</t>
  </si>
  <si>
    <t>RRGB</t>
  </si>
  <si>
    <t>SLF</t>
  </si>
  <si>
    <t>SND</t>
  </si>
  <si>
    <t>SNDR</t>
  </si>
  <si>
    <t>SON</t>
  </si>
  <si>
    <t>SYF</t>
  </si>
  <si>
    <t>TGT</t>
  </si>
  <si>
    <t>THG</t>
  </si>
  <si>
    <t>TJX</t>
  </si>
  <si>
    <t>TMHC</t>
  </si>
  <si>
    <t>TXRH</t>
  </si>
  <si>
    <t>UHS</t>
  </si>
  <si>
    <t>WMT</t>
  </si>
  <si>
    <t>WSM</t>
  </si>
  <si>
    <t>WSO</t>
  </si>
  <si>
    <t>WY</t>
  </si>
  <si>
    <t>XYL</t>
  </si>
  <si>
    <t>SEMI-EQPT WAFER FAB</t>
  </si>
  <si>
    <t>MACHINERY-ELECTRICAL</t>
  </si>
  <si>
    <t>ELECTRONIC PARTS DISTRIB</t>
  </si>
  <si>
    <t>TRANSPORTATION-SVCS</t>
  </si>
  <si>
    <t>RETAIL-CONSUMER ELECT</t>
  </si>
  <si>
    <t>OIL &amp; GAS-U S EXPLO &amp; PROD</t>
  </si>
  <si>
    <t>COMPUTER-SERVICES</t>
  </si>
  <si>
    <t>MEDICAL-HOSPITALS</t>
  </si>
  <si>
    <t>MACHINERY-ELEC UTILITY</t>
  </si>
  <si>
    <t>WIRELESS EQUIPMENT</t>
  </si>
  <si>
    <t>FOOD ITEMS-WHOLESALE</t>
  </si>
  <si>
    <t>RETAIL-SUPERMARKETS</t>
  </si>
  <si>
    <t>RETAIL-HOME FURNISHINGS</t>
  </si>
  <si>
    <t>BLDG PROD-AIR COND/HEAT</t>
  </si>
  <si>
    <t>AAWW</t>
  </si>
  <si>
    <t>ABG</t>
  </si>
  <si>
    <t>ADM</t>
  </si>
  <si>
    <t>AFG</t>
  </si>
  <si>
    <t>AL</t>
  </si>
  <si>
    <t>ALL</t>
  </si>
  <si>
    <t>ALV</t>
  </si>
  <si>
    <t>ATKR</t>
  </si>
  <si>
    <t>AXP</t>
  </si>
  <si>
    <t>BA</t>
  </si>
  <si>
    <t>BBY</t>
  </si>
  <si>
    <t>BLDR</t>
  </si>
  <si>
    <t>BMY</t>
  </si>
  <si>
    <t>BR</t>
  </si>
  <si>
    <t>CBT</t>
  </si>
  <si>
    <t>CCE</t>
  </si>
  <si>
    <t>CDW</t>
  </si>
  <si>
    <t>CHS</t>
  </si>
  <si>
    <t>DE</t>
  </si>
  <si>
    <t>DGX</t>
  </si>
  <si>
    <t>DIOD</t>
  </si>
  <si>
    <t>DPLO</t>
  </si>
  <si>
    <t>DVA</t>
  </si>
  <si>
    <t>EHC</t>
  </si>
  <si>
    <t>EL</t>
  </si>
  <si>
    <t>ENTG</t>
  </si>
  <si>
    <t>ENVA</t>
  </si>
  <si>
    <t>FNF</t>
  </si>
  <si>
    <t>FTV</t>
  </si>
  <si>
    <t>GOLF</t>
  </si>
  <si>
    <t>GRFS</t>
  </si>
  <si>
    <t>GVA</t>
  </si>
  <si>
    <t>HUBG</t>
  </si>
  <si>
    <t>JD</t>
  </si>
  <si>
    <t>JILL</t>
  </si>
  <si>
    <t>KLAC</t>
  </si>
  <si>
    <t>LAZ</t>
  </si>
  <si>
    <t>LMT</t>
  </si>
  <si>
    <t>LSTR</t>
  </si>
  <si>
    <t>MC</t>
  </si>
  <si>
    <t>MFC</t>
  </si>
  <si>
    <t>MKSI</t>
  </si>
  <si>
    <t>MMC</t>
  </si>
  <si>
    <t>MNRO</t>
  </si>
  <si>
    <t>NTAP</t>
  </si>
  <si>
    <t>NXPI</t>
  </si>
  <si>
    <t>ON</t>
  </si>
  <si>
    <t>PENN</t>
  </si>
  <si>
    <t>POST</t>
  </si>
  <si>
    <t>PWR</t>
  </si>
  <si>
    <t>RDN</t>
  </si>
  <si>
    <t>RSG</t>
  </si>
  <si>
    <t>SIGI</t>
  </si>
  <si>
    <t>SIRI</t>
  </si>
  <si>
    <t>SSD</t>
  </si>
  <si>
    <t>SYY</t>
  </si>
  <si>
    <t>TBI</t>
  </si>
  <si>
    <t>TMUS</t>
  </si>
  <si>
    <t>TOL</t>
  </si>
  <si>
    <t>TVTY</t>
  </si>
  <si>
    <t>VAR</t>
  </si>
  <si>
    <t>XPO</t>
  </si>
  <si>
    <t>AGRICULTURAL OPERATIONS</t>
  </si>
  <si>
    <t>WIRE &amp; CABLE PRODUCTS</t>
  </si>
  <si>
    <t>BANKS-FOREIGN</t>
  </si>
  <si>
    <t>BANKS-MAJOR REGIONAL</t>
  </si>
  <si>
    <t>OUTSOURCING</t>
  </si>
  <si>
    <t>BEVERAGES-SOFT DRINKS</t>
  </si>
  <si>
    <t>LEISURE &amp; RECREATION SVCS</t>
  </si>
  <si>
    <t>OIL &amp; GAS-U S INTEGRATED</t>
  </si>
  <si>
    <t>MACHINERY-FARM</t>
  </si>
  <si>
    <t>MEDICAL-OUTPNT/HM CARE</t>
  </si>
  <si>
    <t>ELEC-SEMICONDUCTORS</t>
  </si>
  <si>
    <t>COSMETICS &amp; TOILETRIES</t>
  </si>
  <si>
    <t>ELECTRONICS-MANUFACTURING MACH</t>
  </si>
  <si>
    <t>ELEC TEST EQUIPMENT</t>
  </si>
  <si>
    <t>MEDICAL-DRUGS</t>
  </si>
  <si>
    <t>TECHNOLOGY SERVICES</t>
  </si>
  <si>
    <t>ELECTRONIC COMMERCE</t>
  </si>
  <si>
    <t>FINANCE-INVESTMENT BKRS</t>
  </si>
  <si>
    <t>INSURANCE-BROKERS</t>
  </si>
  <si>
    <t>CONS SERVICES - MISC</t>
  </si>
  <si>
    <t>COMPUTER-STORAGE DEVICES</t>
  </si>
  <si>
    <t>SEMI-ANALOG &amp; MIXED</t>
  </si>
  <si>
    <t>GAMING</t>
  </si>
  <si>
    <t>ENGINEERI(NG/R&amp;D SVCS)</t>
  </si>
  <si>
    <t>WASTE REMOVAL SVCS</t>
  </si>
  <si>
    <t>BROADCASTING-RADIO/TV</t>
  </si>
  <si>
    <t>WIRELESS NATIONAL</t>
  </si>
  <si>
    <t>Feb 06,2018</t>
  </si>
  <si>
    <t>Feb 07,2018</t>
  </si>
  <si>
    <t>Feb 08,2018</t>
  </si>
  <si>
    <t>Feb 09,2018</t>
  </si>
  <si>
    <t>Feb 10,2018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</si>
</sst>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"/>
    <numFmt numFmtId="172" formatCode="[$-409]dddd\,\ mmmm\ d\,\ yyyy"/>
    <numFmt numFmtId="173" formatCode="[$-409]m/d/yy\ h:mm\ AM/PM;@"/>
  </numFmts>
  <fonts count="9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52"/>
      <name val="Arial"/>
      <family val="2"/>
    </font>
    <font>
      <sz val="10"/>
      <color indexed="52"/>
      <name val="Arial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53" fillId="32" borderId="7" applyNumberFormat="0" applyFont="0" applyAlignment="0" applyProtection="0"/>
    <xf numFmtId="0" fontId="53" fillId="32" borderId="7" applyNumberFormat="0" applyFont="0" applyAlignment="0" applyProtection="0"/>
    <xf numFmtId="0" fontId="79" fillId="27" borderId="8" applyNumberForma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4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6" fillId="33" borderId="17" xfId="95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/>
    </xf>
    <xf numFmtId="0" fontId="8" fillId="33" borderId="12" xfId="95" applyFont="1" applyFill="1" applyBorder="1" applyAlignment="1" applyProtection="1">
      <alignment horizontal="center"/>
      <protection/>
    </xf>
    <xf numFmtId="0" fontId="8" fillId="33" borderId="12" xfId="95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3" fontId="4" fillId="36" borderId="14" xfId="0" applyNumberFormat="1" applyFont="1" applyFill="1" applyBorder="1" applyAlignment="1">
      <alignment horizontal="center" vertical="center" wrapText="1"/>
    </xf>
    <xf numFmtId="2" fontId="4" fillId="38" borderId="14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86" fillId="39" borderId="18" xfId="0" applyFont="1" applyFill="1" applyBorder="1" applyAlignment="1">
      <alignment horizontal="center" vertical="center" wrapText="1"/>
    </xf>
    <xf numFmtId="0" fontId="86" fillId="39" borderId="19" xfId="0" applyFont="1" applyFill="1" applyBorder="1" applyAlignment="1">
      <alignment horizontal="center" vertical="center" wrapText="1"/>
    </xf>
    <xf numFmtId="0" fontId="7" fillId="39" borderId="19" xfId="0" applyNumberFormat="1" applyFont="1" applyFill="1" applyBorder="1" applyAlignment="1">
      <alignment horizontal="center" vertical="center" wrapText="1"/>
    </xf>
    <xf numFmtId="0" fontId="7" fillId="39" borderId="20" xfId="0" applyNumberFormat="1" applyFont="1" applyFill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0" fontId="4" fillId="38" borderId="14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0" fontId="83" fillId="39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83" fillId="40" borderId="14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 wrapText="1"/>
    </xf>
    <xf numFmtId="0" fontId="2" fillId="41" borderId="14" xfId="95" applyFill="1" applyBorder="1" applyAlignment="1" applyProtection="1">
      <alignment horizontal="left" vertical="center"/>
      <protection/>
    </xf>
    <xf numFmtId="14" fontId="4" fillId="41" borderId="14" xfId="0" applyNumberFormat="1" applyFont="1" applyFill="1" applyBorder="1" applyAlignment="1">
      <alignment horizontal="center" vertical="center"/>
    </xf>
    <xf numFmtId="0" fontId="53" fillId="41" borderId="14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85" fillId="0" borderId="14" xfId="0" applyFont="1" applyBorder="1" applyAlignment="1" quotePrefix="1">
      <alignment horizontal="center" vertical="center" wrapText="1"/>
    </xf>
    <xf numFmtId="0" fontId="0" fillId="42" borderId="14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8" fontId="86" fillId="0" borderId="14" xfId="0" applyNumberFormat="1" applyFont="1" applyBorder="1" applyAlignment="1">
      <alignment horizontal="center" vertical="center" wrapText="1"/>
    </xf>
    <xf numFmtId="6" fontId="86" fillId="0" borderId="14" xfId="0" applyNumberFormat="1" applyFont="1" applyBorder="1" applyAlignment="1">
      <alignment horizontal="center" vertical="center" wrapText="1"/>
    </xf>
    <xf numFmtId="0" fontId="53" fillId="0" borderId="14" xfId="121" applyFont="1" applyBorder="1" applyAlignment="1">
      <alignment horizontal="center" vertical="center" wrapText="1"/>
      <protection/>
    </xf>
    <xf numFmtId="0" fontId="86" fillId="41" borderId="14" xfId="0" applyFont="1" applyFill="1" applyBorder="1" applyAlignment="1">
      <alignment horizontal="center" vertical="center" wrapText="1"/>
    </xf>
    <xf numFmtId="8" fontId="86" fillId="41" borderId="14" xfId="0" applyNumberFormat="1" applyFont="1" applyFill="1" applyBorder="1" applyAlignment="1">
      <alignment horizontal="center" vertical="center" wrapText="1"/>
    </xf>
    <xf numFmtId="6" fontId="86" fillId="41" borderId="14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70" fontId="86" fillId="0" borderId="14" xfId="0" applyNumberFormat="1" applyFont="1" applyBorder="1" applyAlignment="1">
      <alignment horizontal="center" vertical="center" wrapText="1"/>
    </xf>
    <xf numFmtId="14" fontId="86" fillId="39" borderId="14" xfId="0" applyNumberFormat="1" applyFont="1" applyFill="1" applyBorder="1" applyAlignment="1">
      <alignment horizontal="center" vertical="center" wrapText="1"/>
    </xf>
    <xf numFmtId="170" fontId="86" fillId="39" borderId="14" xfId="0" applyNumberFormat="1" applyFont="1" applyFill="1" applyBorder="1" applyAlignment="1">
      <alignment horizontal="center" vertical="center" wrapText="1"/>
    </xf>
    <xf numFmtId="164" fontId="86" fillId="39" borderId="14" xfId="0" applyNumberFormat="1" applyFont="1" applyFill="1" applyBorder="1" applyAlignment="1">
      <alignment horizontal="center" vertical="center" wrapText="1"/>
    </xf>
    <xf numFmtId="0" fontId="86" fillId="39" borderId="14" xfId="0" applyFont="1" applyFill="1" applyBorder="1" applyAlignment="1">
      <alignment horizontal="center" vertical="center" wrapText="1"/>
    </xf>
    <xf numFmtId="0" fontId="7" fillId="39" borderId="14" xfId="0" applyNumberFormat="1" applyFont="1" applyFill="1" applyBorder="1" applyAlignment="1">
      <alignment horizontal="center" vertical="center" wrapText="1"/>
    </xf>
    <xf numFmtId="0" fontId="88" fillId="39" borderId="14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44" borderId="14" xfId="0" applyFont="1" applyFill="1" applyBorder="1" applyAlignment="1">
      <alignment horizontal="center" vertical="center" wrapText="1"/>
    </xf>
    <xf numFmtId="1" fontId="0" fillId="41" borderId="14" xfId="0" applyNumberFormat="1" applyFont="1" applyFill="1" applyBorder="1" applyAlignment="1">
      <alignment horizontal="center" vertical="center" wrapText="1"/>
    </xf>
    <xf numFmtId="3" fontId="0" fillId="41" borderId="14" xfId="0" applyNumberFormat="1" applyFont="1" applyFill="1" applyBorder="1" applyAlignment="1">
      <alignment horizontal="center" vertical="center" wrapText="1"/>
    </xf>
    <xf numFmtId="1" fontId="86" fillId="41" borderId="14" xfId="0" applyNumberFormat="1" applyFont="1" applyFill="1" applyBorder="1" applyAlignment="1">
      <alignment horizontal="center" vertical="center" wrapText="1"/>
    </xf>
    <xf numFmtId="164" fontId="0" fillId="0" borderId="14" xfId="121" applyNumberFormat="1" applyFont="1" applyBorder="1" applyAlignment="1">
      <alignment horizontal="center" vertical="center" wrapText="1"/>
      <protection/>
    </xf>
    <xf numFmtId="0" fontId="0" fillId="41" borderId="14" xfId="0" applyNumberFormat="1" applyFont="1" applyFill="1" applyBorder="1" applyAlignment="1">
      <alignment horizontal="center" vertical="center" wrapText="1"/>
    </xf>
    <xf numFmtId="0" fontId="86" fillId="45" borderId="14" xfId="0" applyFont="1" applyFill="1" applyBorder="1" applyAlignment="1">
      <alignment horizontal="center" vertical="center" wrapText="1"/>
    </xf>
    <xf numFmtId="164" fontId="86" fillId="41" borderId="14" xfId="0" applyNumberFormat="1" applyFont="1" applyFill="1" applyBorder="1" applyAlignment="1">
      <alignment horizontal="center" vertical="center" wrapText="1"/>
    </xf>
    <xf numFmtId="0" fontId="0" fillId="41" borderId="14" xfId="0" applyFont="1" applyFill="1" applyBorder="1" applyAlignment="1" quotePrefix="1">
      <alignment horizontal="center" vertical="center" wrapText="1"/>
    </xf>
    <xf numFmtId="0" fontId="13" fillId="41" borderId="14" xfId="0" applyFont="1" applyFill="1" applyBorder="1" applyAlignment="1">
      <alignment horizontal="center" vertical="center" wrapText="1"/>
    </xf>
    <xf numFmtId="0" fontId="82" fillId="39" borderId="14" xfId="0" applyFont="1" applyFill="1" applyBorder="1" applyAlignment="1">
      <alignment horizontal="center" vertical="center" wrapText="1"/>
    </xf>
    <xf numFmtId="0" fontId="82" fillId="40" borderId="14" xfId="0" applyFont="1" applyFill="1" applyBorder="1" applyAlignment="1">
      <alignment horizontal="center" vertical="center" wrapText="1"/>
    </xf>
    <xf numFmtId="0" fontId="12" fillId="44" borderId="14" xfId="0" applyNumberFormat="1" applyFont="1" applyFill="1" applyBorder="1" applyAlignment="1">
      <alignment horizontal="center" vertical="center" wrapText="1"/>
    </xf>
    <xf numFmtId="0" fontId="12" fillId="39" borderId="14" xfId="0" applyNumberFormat="1" applyFont="1" applyFill="1" applyBorder="1" applyAlignment="1">
      <alignment horizontal="center" vertical="center" wrapText="1"/>
    </xf>
    <xf numFmtId="0" fontId="14" fillId="46" borderId="14" xfId="0" applyFont="1" applyFill="1" applyBorder="1" applyAlignment="1">
      <alignment horizontal="center" vertical="center" wrapText="1"/>
    </xf>
    <xf numFmtId="164" fontId="52" fillId="41" borderId="14" xfId="0" applyNumberFormat="1" applyFont="1" applyFill="1" applyBorder="1" applyAlignment="1">
      <alignment horizontal="center" vertical="center" wrapText="1"/>
    </xf>
    <xf numFmtId="0" fontId="52" fillId="41" borderId="14" xfId="0" applyFont="1" applyFill="1" applyBorder="1" applyAlignment="1">
      <alignment horizontal="center" vertical="center" wrapText="1"/>
    </xf>
    <xf numFmtId="170" fontId="52" fillId="41" borderId="14" xfId="0" applyNumberFormat="1" applyFont="1" applyFill="1" applyBorder="1" applyAlignment="1">
      <alignment horizontal="center" vertical="center" wrapText="1"/>
    </xf>
    <xf numFmtId="0" fontId="52" fillId="41" borderId="14" xfId="0" applyFont="1" applyFill="1" applyBorder="1" applyAlignment="1">
      <alignment horizontal="center" vertical="center"/>
    </xf>
    <xf numFmtId="0" fontId="82" fillId="41" borderId="14" xfId="0" applyFont="1" applyFill="1" applyBorder="1" applyAlignment="1">
      <alignment horizontal="center" vertical="center" wrapText="1"/>
    </xf>
    <xf numFmtId="8" fontId="52" fillId="41" borderId="14" xfId="0" applyNumberFormat="1" applyFont="1" applyFill="1" applyBorder="1" applyAlignment="1">
      <alignment horizontal="center" vertical="center" wrapText="1"/>
    </xf>
    <xf numFmtId="6" fontId="52" fillId="41" borderId="14" xfId="0" applyNumberFormat="1" applyFont="1" applyFill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12" fillId="39" borderId="14" xfId="0" applyNumberFormat="1" applyFont="1" applyFill="1" applyBorder="1" applyAlignment="1">
      <alignment horizontal="center" vertical="center" wrapText="1"/>
    </xf>
    <xf numFmtId="10" fontId="0" fillId="41" borderId="14" xfId="0" applyNumberFormat="1" applyFont="1" applyFill="1" applyBorder="1" applyAlignment="1">
      <alignment horizontal="center" vertical="center" wrapText="1"/>
    </xf>
    <xf numFmtId="0" fontId="0" fillId="46" borderId="14" xfId="0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 wrapText="1"/>
    </xf>
    <xf numFmtId="0" fontId="53" fillId="46" borderId="14" xfId="0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 wrapText="1"/>
    </xf>
    <xf numFmtId="170" fontId="86" fillId="41" borderId="14" xfId="0" applyNumberFormat="1" applyFont="1" applyFill="1" applyBorder="1" applyAlignment="1">
      <alignment horizontal="center" vertical="center" wrapText="1"/>
    </xf>
    <xf numFmtId="1" fontId="53" fillId="41" borderId="14" xfId="0" applyNumberFormat="1" applyFont="1" applyFill="1" applyBorder="1" applyAlignment="1">
      <alignment horizontal="center" vertical="center" wrapText="1"/>
    </xf>
    <xf numFmtId="3" fontId="53" fillId="41" borderId="14" xfId="0" applyNumberFormat="1" applyFont="1" applyFill="1" applyBorder="1" applyAlignment="1">
      <alignment horizontal="center" vertical="center" wrapText="1"/>
    </xf>
    <xf numFmtId="1" fontId="53" fillId="46" borderId="14" xfId="0" applyNumberFormat="1" applyFont="1" applyFill="1" applyBorder="1" applyAlignment="1">
      <alignment horizontal="center" vertical="center" wrapText="1"/>
    </xf>
    <xf numFmtId="0" fontId="85" fillId="41" borderId="14" xfId="0" applyFont="1" applyFill="1" applyBorder="1" applyAlignment="1" quotePrefix="1">
      <alignment horizontal="center" vertical="center" wrapText="1"/>
    </xf>
    <xf numFmtId="0" fontId="53" fillId="41" borderId="14" xfId="121" applyFont="1" applyFill="1" applyBorder="1" applyAlignment="1">
      <alignment horizontal="center" vertical="center" wrapText="1"/>
      <protection/>
    </xf>
    <xf numFmtId="0" fontId="13" fillId="41" borderId="14" xfId="0" applyFont="1" applyFill="1" applyBorder="1" applyAlignment="1">
      <alignment horizontal="center" vertical="center"/>
    </xf>
    <xf numFmtId="0" fontId="89" fillId="0" borderId="14" xfId="0" applyFont="1" applyBorder="1" applyAlignment="1" quotePrefix="1">
      <alignment horizontal="center" vertical="center" wrapText="1"/>
    </xf>
    <xf numFmtId="10" fontId="86" fillId="0" borderId="14" xfId="0" applyNumberFormat="1" applyFont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14" xfId="0" applyNumberFormat="1" applyFont="1" applyFill="1" applyBorder="1" applyAlignment="1">
      <alignment horizontal="center" vertical="center" wrapText="1"/>
    </xf>
    <xf numFmtId="0" fontId="88" fillId="41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82" fillId="46" borderId="14" xfId="0" applyFont="1" applyFill="1" applyBorder="1" applyAlignment="1">
      <alignment horizontal="center" vertical="center" wrapText="1"/>
    </xf>
    <xf numFmtId="14" fontId="86" fillId="39" borderId="22" xfId="0" applyNumberFormat="1" applyFont="1" applyFill="1" applyBorder="1" applyAlignment="1">
      <alignment horizontal="center" vertical="center" wrapText="1"/>
    </xf>
    <xf numFmtId="164" fontId="86" fillId="39" borderId="22" xfId="0" applyNumberFormat="1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2" fontId="52" fillId="41" borderId="14" xfId="0" applyNumberFormat="1" applyFont="1" applyFill="1" applyBorder="1" applyAlignment="1">
      <alignment horizontal="center" vertical="center" wrapText="1"/>
    </xf>
    <xf numFmtId="2" fontId="53" fillId="41" borderId="14" xfId="0" applyNumberFormat="1" applyFont="1" applyFill="1" applyBorder="1" applyAlignment="1">
      <alignment horizontal="center" vertical="center" wrapText="1"/>
    </xf>
    <xf numFmtId="2" fontId="52" fillId="46" borderId="14" xfId="0" applyNumberFormat="1" applyFont="1" applyFill="1" applyBorder="1" applyAlignment="1">
      <alignment horizontal="center" vertical="center" wrapText="1"/>
    </xf>
    <xf numFmtId="2" fontId="53" fillId="46" borderId="14" xfId="0" applyNumberFormat="1" applyFont="1" applyFill="1" applyBorder="1" applyAlignment="1">
      <alignment horizontal="center" vertical="center" wrapText="1"/>
    </xf>
    <xf numFmtId="0" fontId="0" fillId="46" borderId="14" xfId="0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/>
    </xf>
    <xf numFmtId="0" fontId="82" fillId="44" borderId="14" xfId="0" applyNumberFormat="1" applyFont="1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/>
    </xf>
    <xf numFmtId="1" fontId="0" fillId="46" borderId="14" xfId="0" applyNumberFormat="1" applyFont="1" applyFill="1" applyBorder="1" applyAlignment="1">
      <alignment horizontal="center" vertical="center" wrapText="1"/>
    </xf>
    <xf numFmtId="10" fontId="0" fillId="46" borderId="14" xfId="0" applyNumberFormat="1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/>
    </xf>
    <xf numFmtId="0" fontId="9" fillId="46" borderId="16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horizontal="center" vertical="center"/>
    </xf>
    <xf numFmtId="0" fontId="9" fillId="46" borderId="0" xfId="0" applyFont="1" applyFill="1" applyBorder="1" applyAlignment="1">
      <alignment horizontal="center" vertical="center"/>
    </xf>
    <xf numFmtId="0" fontId="9" fillId="46" borderId="24" xfId="0" applyFont="1" applyFill="1" applyBorder="1" applyAlignment="1">
      <alignment horizontal="center" vertical="center"/>
    </xf>
    <xf numFmtId="164" fontId="52" fillId="40" borderId="14" xfId="0" applyNumberFormat="1" applyFont="1" applyFill="1" applyBorder="1" applyAlignment="1">
      <alignment horizontal="center" vertical="center" wrapText="1"/>
    </xf>
    <xf numFmtId="170" fontId="52" fillId="40" borderId="14" xfId="0" applyNumberFormat="1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52" fillId="40" borderId="14" xfId="0" applyFont="1" applyFill="1" applyBorder="1" applyAlignment="1">
      <alignment horizontal="center" vertical="center" wrapText="1"/>
    </xf>
  </cellXfs>
  <cellStyles count="147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2" xfId="92"/>
    <cellStyle name="Heading 3" xfId="93"/>
    <cellStyle name="Heading 4" xfId="94"/>
    <cellStyle name="Hyperlink" xfId="95"/>
    <cellStyle name="Hyperlink 2" xfId="96"/>
    <cellStyle name="Hyperlink 3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 10" xfId="104"/>
    <cellStyle name="Normal 103" xfId="105"/>
    <cellStyle name="Normal 11" xfId="106"/>
    <cellStyle name="Normal 12" xfId="107"/>
    <cellStyle name="Normal 13" xfId="108"/>
    <cellStyle name="Normal 14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 2" xfId="116"/>
    <cellStyle name="Normal 20" xfId="117"/>
    <cellStyle name="Normal 20 2" xfId="118"/>
    <cellStyle name="Normal 21" xfId="119"/>
    <cellStyle name="Normal 21 2" xfId="120"/>
    <cellStyle name="Normal 22" xfId="121"/>
    <cellStyle name="Normal 29" xfId="122"/>
    <cellStyle name="Normal 3" xfId="123"/>
    <cellStyle name="Normal 3 2" xfId="124"/>
    <cellStyle name="Normal 36" xfId="125"/>
    <cellStyle name="Normal 4" xfId="126"/>
    <cellStyle name="Normal 4 2" xfId="127"/>
    <cellStyle name="Normal 40" xfId="128"/>
    <cellStyle name="Normal 44" xfId="129"/>
    <cellStyle name="Normal 49" xfId="130"/>
    <cellStyle name="Normal 5" xfId="131"/>
    <cellStyle name="Normal 5 2" xfId="132"/>
    <cellStyle name="Normal 55" xfId="133"/>
    <cellStyle name="Normal 6" xfId="134"/>
    <cellStyle name="Normal 6 2" xfId="135"/>
    <cellStyle name="Normal 65" xfId="136"/>
    <cellStyle name="Normal 68" xfId="137"/>
    <cellStyle name="Normal 7" xfId="138"/>
    <cellStyle name="Normal 7 2" xfId="139"/>
    <cellStyle name="Normal 74" xfId="140"/>
    <cellStyle name="Normal 78" xfId="141"/>
    <cellStyle name="Normal 79" xfId="142"/>
    <cellStyle name="Normal 8" xfId="143"/>
    <cellStyle name="Normal 89" xfId="144"/>
    <cellStyle name="Normal 9" xfId="145"/>
    <cellStyle name="Normal 96" xfId="146"/>
    <cellStyle name="Normal 97" xfId="147"/>
    <cellStyle name="Note" xfId="148"/>
    <cellStyle name="Note 2" xfId="149"/>
    <cellStyle name="Note 2 2" xfId="150"/>
    <cellStyle name="Note 2 3" xfId="151"/>
    <cellStyle name="Output" xfId="152"/>
    <cellStyle name="Output 2" xfId="153"/>
    <cellStyle name="Percent" xfId="154"/>
    <cellStyle name="Percent 2" xfId="155"/>
    <cellStyle name="Title" xfId="156"/>
    <cellStyle name="Total" xfId="157"/>
    <cellStyle name="Total 2" xfId="158"/>
    <cellStyle name="Warning Text" xfId="159"/>
    <cellStyle name="Warning Text 2" xfId="160"/>
  </cellStyles>
  <dxfs count="9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742950</xdr:colOff>
      <xdr:row>0</xdr:row>
      <xdr:rowOff>76200</xdr:rowOff>
    </xdr:from>
    <xdr:ext cx="600075" cy="390525"/>
    <xdr:sp macro="[0]!Sheet1.ClearAll">
      <xdr:nvSpPr>
        <xdr:cNvPr id="1" name="AutoShape 2"/>
        <xdr:cNvSpPr>
          <a:spLocks/>
        </xdr:cNvSpPr>
      </xdr:nvSpPr>
      <xdr:spPr>
        <a:xfrm>
          <a:off x="1952625" y="76200"/>
          <a:ext cx="600075" cy="390525"/>
        </a:xfrm>
        <a:prstGeom prst="downArrow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Push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to Clr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85725</xdr:rowOff>
    </xdr:from>
    <xdr:to>
      <xdr:col>2</xdr:col>
      <xdr:colOff>85725</xdr:colOff>
      <xdr:row>7</xdr:row>
      <xdr:rowOff>47625</xdr:rowOff>
    </xdr:to>
    <xdr:sp macro="[0]!Colum2Rows10">
      <xdr:nvSpPr>
        <xdr:cNvPr id="1" name="Oval 1"/>
        <xdr:cNvSpPr>
          <a:spLocks/>
        </xdr:cNvSpPr>
      </xdr:nvSpPr>
      <xdr:spPr>
        <a:xfrm>
          <a:off x="295275" y="581025"/>
          <a:ext cx="1009650" cy="6096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Execute Copy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z.yahoo.com/research/earncal/a/aapl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iz.yahoo.com/research/earncal/w/wmt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W486"/>
  <sheetViews>
    <sheetView tabSelected="1" zoomScale="89" zoomScaleNormal="89" zoomScalePageLayoutView="0" workbookViewId="0" topLeftCell="A1">
      <pane xSplit="1" ySplit="2" topLeftCell="X3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J285" sqref="AJ285"/>
    </sheetView>
  </sheetViews>
  <sheetFormatPr defaultColWidth="9.140625" defaultRowHeight="12.75"/>
  <cols>
    <col min="1" max="1" width="12.7109375" style="44" customWidth="1"/>
    <col min="2" max="2" width="10.7109375" style="44" customWidth="1"/>
    <col min="3" max="3" width="14.8515625" style="44" customWidth="1"/>
    <col min="4" max="4" width="10.8515625" style="44" customWidth="1"/>
    <col min="5" max="5" width="12.421875" style="52" customWidth="1"/>
    <col min="6" max="6" width="12.140625" style="52" customWidth="1"/>
    <col min="7" max="7" width="11.140625" style="44" customWidth="1"/>
    <col min="8" max="8" width="11.28125" style="53" bestFit="1" customWidth="1"/>
    <col min="9" max="9" width="11.140625" style="44" customWidth="1"/>
    <col min="10" max="10" width="10.421875" style="44" customWidth="1"/>
    <col min="11" max="11" width="11.28125" style="52" customWidth="1"/>
    <col min="12" max="12" width="11.140625" style="44" customWidth="1"/>
    <col min="13" max="13" width="11.57421875" style="44" customWidth="1"/>
    <col min="14" max="14" width="11.140625" style="44" customWidth="1"/>
    <col min="15" max="15" width="11.28125" style="44" customWidth="1"/>
    <col min="16" max="16" width="11.8515625" style="44" customWidth="1"/>
    <col min="17" max="17" width="10.7109375" style="44" customWidth="1"/>
    <col min="18" max="18" width="10.8515625" style="44" customWidth="1"/>
    <col min="19" max="19" width="11.140625" style="44" customWidth="1"/>
    <col min="20" max="20" width="9.28125" style="44" customWidth="1"/>
    <col min="21" max="21" width="9.57421875" style="44" bestFit="1" customWidth="1"/>
    <col min="22" max="22" width="11.28125" style="44" customWidth="1"/>
    <col min="23" max="23" width="19.57421875" style="38" customWidth="1"/>
    <col min="24" max="24" width="25.28125" style="44" customWidth="1"/>
    <col min="25" max="25" width="23.28125" style="44" customWidth="1"/>
    <col min="26" max="26" width="29.7109375" style="38" customWidth="1"/>
    <col min="27" max="27" width="14.7109375" style="38" customWidth="1"/>
    <col min="28" max="28" width="14.8515625" style="44" customWidth="1"/>
    <col min="29" max="29" width="10.28125" style="44" customWidth="1"/>
    <col min="30" max="30" width="13.57421875" style="44" customWidth="1"/>
    <col min="31" max="31" width="11.00390625" style="44" customWidth="1"/>
    <col min="32" max="32" width="9.421875" style="44" bestFit="1" customWidth="1"/>
    <col min="33" max="33" width="9.421875" style="44" customWidth="1"/>
    <col min="34" max="34" width="11.8515625" style="96" customWidth="1"/>
    <col min="35" max="35" width="11.140625" style="44" customWidth="1"/>
    <col min="36" max="36" width="9.7109375" style="44" customWidth="1"/>
    <col min="37" max="38" width="11.28125" style="44" customWidth="1"/>
    <col min="39" max="39" width="10.421875" style="44" customWidth="1"/>
    <col min="40" max="40" width="10.28125" style="44" customWidth="1"/>
    <col min="41" max="41" width="8.140625" style="44" customWidth="1"/>
    <col min="42" max="43" width="9.7109375" style="44" customWidth="1"/>
    <col min="44" max="44" width="11.28125" style="44" customWidth="1"/>
    <col min="45" max="45" width="37.7109375" style="44" customWidth="1"/>
    <col min="46" max="46" width="11.00390625" style="44" customWidth="1"/>
    <col min="47" max="47" width="10.7109375" style="44" customWidth="1"/>
    <col min="48" max="48" width="14.421875" style="44" customWidth="1"/>
    <col min="49" max="49" width="12.00390625" style="44" customWidth="1"/>
    <col min="50" max="50" width="10.57421875" style="44" customWidth="1"/>
    <col min="51" max="51" width="12.00390625" style="44" customWidth="1"/>
    <col min="52" max="52" width="11.00390625" style="44" customWidth="1"/>
    <col min="53" max="53" width="14.57421875" style="44" customWidth="1"/>
    <col min="54" max="54" width="16.28125" style="44" customWidth="1"/>
    <col min="55" max="55" width="9.28125" style="44" customWidth="1"/>
    <col min="56" max="56" width="8.7109375" style="44" customWidth="1"/>
    <col min="57" max="57" width="9.28125" style="44" bestFit="1" customWidth="1"/>
    <col min="58" max="58" width="9.140625" style="44" bestFit="1" customWidth="1"/>
    <col min="59" max="16384" width="8.8515625" style="44" customWidth="1"/>
  </cols>
  <sheetData>
    <row r="1" spans="1:27" ht="15">
      <c r="A1" s="57">
        <v>43140</v>
      </c>
      <c r="E1" s="44"/>
      <c r="F1" s="44"/>
      <c r="H1" s="44"/>
      <c r="K1" s="44"/>
      <c r="Z1" s="44"/>
      <c r="AA1" s="44"/>
    </row>
    <row r="2" spans="1:54" ht="69">
      <c r="A2" s="84" t="s">
        <v>61</v>
      </c>
      <c r="B2" s="84" t="s">
        <v>115</v>
      </c>
      <c r="C2" s="84" t="s">
        <v>60</v>
      </c>
      <c r="D2" s="84" t="s">
        <v>22</v>
      </c>
      <c r="E2" s="84" t="s">
        <v>23</v>
      </c>
      <c r="F2" s="84" t="s">
        <v>24</v>
      </c>
      <c r="G2" s="84" t="s">
        <v>25</v>
      </c>
      <c r="H2" s="84" t="s">
        <v>26</v>
      </c>
      <c r="I2" s="84" t="s">
        <v>27</v>
      </c>
      <c r="J2" s="84" t="s">
        <v>28</v>
      </c>
      <c r="K2" s="84" t="s">
        <v>68</v>
      </c>
      <c r="L2" s="84" t="s">
        <v>110</v>
      </c>
      <c r="M2" s="84" t="s">
        <v>45</v>
      </c>
      <c r="N2" s="84" t="s">
        <v>46</v>
      </c>
      <c r="O2" s="84" t="s">
        <v>54</v>
      </c>
      <c r="P2" s="84" t="s">
        <v>55</v>
      </c>
      <c r="Q2" s="84" t="s">
        <v>57</v>
      </c>
      <c r="R2" s="84" t="s">
        <v>32</v>
      </c>
      <c r="S2" s="84" t="s">
        <v>33</v>
      </c>
      <c r="T2" s="84" t="s">
        <v>34</v>
      </c>
      <c r="U2" s="84" t="s">
        <v>58</v>
      </c>
      <c r="V2" s="84" t="s">
        <v>59</v>
      </c>
      <c r="W2" s="131" t="s">
        <v>64</v>
      </c>
      <c r="X2" s="85" t="s">
        <v>38</v>
      </c>
      <c r="Y2" s="84" t="s">
        <v>8</v>
      </c>
      <c r="Z2" s="84" t="s">
        <v>42</v>
      </c>
      <c r="AA2" s="86" t="s">
        <v>107</v>
      </c>
      <c r="AB2" s="87" t="s">
        <v>63</v>
      </c>
      <c r="AC2" s="86" t="s">
        <v>104</v>
      </c>
      <c r="AD2" s="87" t="s">
        <v>69</v>
      </c>
      <c r="AE2" s="84" t="s">
        <v>51</v>
      </c>
      <c r="AF2" s="87" t="s">
        <v>62</v>
      </c>
      <c r="AG2" s="88" t="s">
        <v>56</v>
      </c>
      <c r="AH2" s="97" t="s">
        <v>116</v>
      </c>
      <c r="AI2" s="40"/>
      <c r="AJ2" s="40"/>
      <c r="AK2" s="40"/>
      <c r="AL2" s="40"/>
      <c r="AM2" s="40"/>
      <c r="AN2" s="40"/>
      <c r="AO2" s="40"/>
      <c r="AP2" s="41"/>
      <c r="AQ2" s="74"/>
      <c r="AS2" s="55" t="s">
        <v>8</v>
      </c>
      <c r="AT2" s="55" t="s">
        <v>175</v>
      </c>
      <c r="AU2" s="55" t="s">
        <v>176</v>
      </c>
      <c r="AV2" s="55" t="s">
        <v>8</v>
      </c>
      <c r="AY2" s="67">
        <v>43142</v>
      </c>
      <c r="AZ2" s="68" t="s">
        <v>101</v>
      </c>
      <c r="BA2" s="69" t="s">
        <v>64</v>
      </c>
      <c r="BB2" s="73" t="s">
        <v>77</v>
      </c>
    </row>
    <row r="3" spans="1:127" ht="19.5" customHeight="1">
      <c r="A3" s="51" t="s">
        <v>349</v>
      </c>
      <c r="B3" s="51">
        <v>52</v>
      </c>
      <c r="C3" s="101">
        <v>5.88</v>
      </c>
      <c r="D3" s="51">
        <v>74.17</v>
      </c>
      <c r="E3" s="105">
        <v>1315</v>
      </c>
      <c r="F3" s="105">
        <v>2</v>
      </c>
      <c r="G3" s="51">
        <v>3</v>
      </c>
      <c r="H3" s="106">
        <v>2</v>
      </c>
      <c r="I3" s="101">
        <v>0.57</v>
      </c>
      <c r="J3" s="101">
        <v>0.54</v>
      </c>
      <c r="K3" s="105">
        <v>0</v>
      </c>
      <c r="L3" s="101">
        <v>6.6</v>
      </c>
      <c r="M3" s="51">
        <v>-4.42</v>
      </c>
      <c r="N3" s="51">
        <v>28.24</v>
      </c>
      <c r="O3" s="51">
        <v>0</v>
      </c>
      <c r="P3" s="51">
        <v>0</v>
      </c>
      <c r="Q3" s="51">
        <v>13.87</v>
      </c>
      <c r="R3" s="51">
        <v>11.54</v>
      </c>
      <c r="S3" s="51">
        <v>6</v>
      </c>
      <c r="T3" s="51">
        <v>6</v>
      </c>
      <c r="U3" s="101">
        <v>0.64</v>
      </c>
      <c r="V3" s="51">
        <v>0</v>
      </c>
      <c r="W3" s="89" t="e">
        <f>VLOOKUP($A3,$AY$3:$BB$78,3,FALSE)</f>
        <v>#N/A</v>
      </c>
      <c r="X3" s="42">
        <v>20180222</v>
      </c>
      <c r="Y3" s="113" t="s">
        <v>21</v>
      </c>
      <c r="Z3" s="114" t="s">
        <v>119</v>
      </c>
      <c r="AA3" s="90">
        <f>VLOOKUP(Y3,$AS$3:$AT$18,2,FALSE)</f>
        <v>8</v>
      </c>
      <c r="AB3" s="129">
        <v>27</v>
      </c>
      <c r="AC3" s="91" t="e">
        <f>VLOOKUP($A3,$AY$3:$BB$78,4,FALSE)</f>
        <v>#N/A</v>
      </c>
      <c r="AD3" s="51">
        <v>2</v>
      </c>
      <c r="AE3" s="99">
        <v>42.63</v>
      </c>
      <c r="AF3" s="42" t="s">
        <v>44</v>
      </c>
      <c r="AG3" s="83">
        <f>countccolor(A3:AF3,AG$2)+countccolor(AH3,AG$2)</f>
        <v>7</v>
      </c>
      <c r="AH3" s="98">
        <v>0.0048</v>
      </c>
      <c r="AI3" s="42" t="s">
        <v>349</v>
      </c>
      <c r="AR3" s="9"/>
      <c r="AS3" s="65" t="s">
        <v>18</v>
      </c>
      <c r="AT3" s="36">
        <v>6</v>
      </c>
      <c r="AU3" s="55">
        <v>11</v>
      </c>
      <c r="AV3" s="56" t="s">
        <v>18</v>
      </c>
      <c r="AW3" s="9"/>
      <c r="AX3" s="9"/>
      <c r="AY3" s="62" t="s">
        <v>351</v>
      </c>
      <c r="AZ3" s="104">
        <v>41.49</v>
      </c>
      <c r="BA3" s="81">
        <v>43147</v>
      </c>
      <c r="BB3" s="104">
        <v>0.335</v>
      </c>
      <c r="BC3" s="66"/>
      <c r="BD3" s="111" t="str">
        <f>A3</f>
        <v>AAWW</v>
      </c>
      <c r="BE3" s="9"/>
      <c r="BF3" s="51" t="s">
        <v>114</v>
      </c>
      <c r="BG3" s="112">
        <v>0.0166</v>
      </c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</row>
    <row r="4" spans="1:127" ht="19.5" customHeight="1">
      <c r="A4" s="51" t="s">
        <v>350</v>
      </c>
      <c r="B4" s="51">
        <v>69.15</v>
      </c>
      <c r="C4" s="101">
        <v>8.49</v>
      </c>
      <c r="D4" s="51">
        <v>68.75</v>
      </c>
      <c r="E4" s="105">
        <v>1440</v>
      </c>
      <c r="F4" s="105">
        <v>2</v>
      </c>
      <c r="G4" s="51">
        <v>3</v>
      </c>
      <c r="H4" s="106">
        <v>3</v>
      </c>
      <c r="I4" s="101">
        <v>0.76</v>
      </c>
      <c r="J4" s="51">
        <v>1.44</v>
      </c>
      <c r="K4" s="107">
        <v>4.44</v>
      </c>
      <c r="L4" s="101">
        <v>4.44</v>
      </c>
      <c r="M4" s="51">
        <v>13.12</v>
      </c>
      <c r="N4" s="51">
        <v>-5.73</v>
      </c>
      <c r="O4" s="51">
        <v>0</v>
      </c>
      <c r="P4" s="51">
        <v>0</v>
      </c>
      <c r="Q4" s="51">
        <v>0.01</v>
      </c>
      <c r="R4" s="51">
        <v>-2.42</v>
      </c>
      <c r="S4" s="51">
        <v>9</v>
      </c>
      <c r="T4" s="51">
        <v>9</v>
      </c>
      <c r="U4" s="101">
        <v>0.22</v>
      </c>
      <c r="V4" s="51">
        <v>0</v>
      </c>
      <c r="W4" s="89" t="e">
        <f>VLOOKUP($A4,$AY$3:$BB$78,3,FALSE)</f>
        <v>#N/A</v>
      </c>
      <c r="X4" s="42">
        <v>20180426</v>
      </c>
      <c r="Y4" s="113" t="s">
        <v>11</v>
      </c>
      <c r="Z4" s="114" t="s">
        <v>205</v>
      </c>
      <c r="AA4" s="100">
        <f>VLOOKUP(Y4,$AS$3:$AT$18,2,FALSE)</f>
        <v>1</v>
      </c>
      <c r="AB4" s="129">
        <v>5</v>
      </c>
      <c r="AC4" s="91" t="e">
        <f>VLOOKUP($A4,$AY$3:$BB$78,4,FALSE)</f>
        <v>#N/A</v>
      </c>
      <c r="AD4" s="51">
        <v>5</v>
      </c>
      <c r="AE4" s="42">
        <v>-0.58</v>
      </c>
      <c r="AF4" s="99" t="s">
        <v>43</v>
      </c>
      <c r="AG4" s="83">
        <f>countccolor(A4:AF4,AG$2)+countccolor(AH4,AG$2)</f>
        <v>9</v>
      </c>
      <c r="AH4" s="134">
        <v>0.0594</v>
      </c>
      <c r="AI4" s="42" t="s">
        <v>350</v>
      </c>
      <c r="AR4" s="63"/>
      <c r="AS4" s="65" t="s">
        <v>13</v>
      </c>
      <c r="AT4" s="36">
        <v>8</v>
      </c>
      <c r="AU4" s="55">
        <v>5</v>
      </c>
      <c r="AV4" s="56" t="s">
        <v>13</v>
      </c>
      <c r="AW4" s="59"/>
      <c r="AX4" s="59"/>
      <c r="AY4" s="62" t="s">
        <v>211</v>
      </c>
      <c r="AZ4" s="104">
        <v>240.67</v>
      </c>
      <c r="BA4" s="81">
        <v>43144</v>
      </c>
      <c r="BB4" s="104">
        <v>0.57</v>
      </c>
      <c r="BC4" s="66"/>
      <c r="BD4" s="111" t="str">
        <f>BD3&amp;", "&amp;A4</f>
        <v>AAWW, ABG</v>
      </c>
      <c r="BE4" s="59"/>
      <c r="BF4" s="51" t="s">
        <v>211</v>
      </c>
      <c r="BG4" s="112">
        <v>0.015</v>
      </c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</row>
    <row r="5" spans="1:127" ht="19.5" customHeight="1">
      <c r="A5" s="51" t="s">
        <v>351</v>
      </c>
      <c r="B5" s="51">
        <v>41.49</v>
      </c>
      <c r="C5" s="51">
        <v>0.77</v>
      </c>
      <c r="D5" s="51">
        <v>41.27</v>
      </c>
      <c r="E5" s="105">
        <v>23203</v>
      </c>
      <c r="F5" s="105">
        <v>3</v>
      </c>
      <c r="G5" s="51">
        <v>5</v>
      </c>
      <c r="H5" s="106">
        <v>5</v>
      </c>
      <c r="I5" s="101">
        <v>0.78</v>
      </c>
      <c r="J5" s="51">
        <v>3.31</v>
      </c>
      <c r="K5" s="126">
        <v>1.68</v>
      </c>
      <c r="L5" s="51">
        <v>0.78</v>
      </c>
      <c r="M5" s="51">
        <v>17.14</v>
      </c>
      <c r="N5" s="51">
        <v>-18.18</v>
      </c>
      <c r="O5" s="101">
        <v>5.56</v>
      </c>
      <c r="P5" s="101">
        <v>5.56</v>
      </c>
      <c r="Q5" s="51">
        <v>1.87</v>
      </c>
      <c r="R5" s="51">
        <v>2.6</v>
      </c>
      <c r="S5" s="51">
        <v>12</v>
      </c>
      <c r="T5" s="51">
        <v>12</v>
      </c>
      <c r="U5" s="101">
        <v>0.38</v>
      </c>
      <c r="V5" s="101">
        <v>3.09</v>
      </c>
      <c r="W5" s="142">
        <f>VLOOKUP($A5,$AY$3:$BB$78,3,FALSE)</f>
        <v>43147</v>
      </c>
      <c r="X5" s="42">
        <v>20180501</v>
      </c>
      <c r="Y5" s="113" t="s">
        <v>9</v>
      </c>
      <c r="Z5" s="114" t="s">
        <v>411</v>
      </c>
      <c r="AA5" s="90">
        <f>VLOOKUP(Y5,$AS$3:$AT$18,2,FALSE)</f>
        <v>7</v>
      </c>
      <c r="AB5" s="132">
        <v>235</v>
      </c>
      <c r="AC5" s="143">
        <f>VLOOKUP($A5,$AY$3:$BB$78,4,FALSE)</f>
        <v>0.335</v>
      </c>
      <c r="AD5" s="51">
        <v>1</v>
      </c>
      <c r="AE5" s="42">
        <v>-0.52</v>
      </c>
      <c r="AF5" s="42" t="s">
        <v>44</v>
      </c>
      <c r="AG5" s="83">
        <f>countccolor(A5:AF5,AG$2)+countccolor(AH5,AG$2)</f>
        <v>6</v>
      </c>
      <c r="AH5" s="134">
        <v>0.0115</v>
      </c>
      <c r="AI5" s="42" t="s">
        <v>351</v>
      </c>
      <c r="AR5" s="62"/>
      <c r="AS5" s="65" t="s">
        <v>14</v>
      </c>
      <c r="AT5" s="36">
        <v>13</v>
      </c>
      <c r="AU5" s="55">
        <v>6</v>
      </c>
      <c r="AV5" s="56" t="s">
        <v>14</v>
      </c>
      <c r="AW5" s="9"/>
      <c r="AX5" s="9"/>
      <c r="AY5" s="62" t="s">
        <v>250</v>
      </c>
      <c r="AZ5" s="104">
        <v>69.85</v>
      </c>
      <c r="BA5" s="81">
        <v>43145</v>
      </c>
      <c r="BB5" s="104">
        <v>0.3</v>
      </c>
      <c r="BC5" s="66"/>
      <c r="BD5" s="111" t="str">
        <f aca="true" t="shared" si="0" ref="BD5:BD68">BD4&amp;", "&amp;A5</f>
        <v>AAWW, ABG, ADM</v>
      </c>
      <c r="BE5" s="9"/>
      <c r="BF5" s="51" t="s">
        <v>283</v>
      </c>
      <c r="BG5" s="112">
        <v>-0.0062</v>
      </c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</row>
    <row r="6" spans="1:127" ht="19.5" customHeight="1">
      <c r="A6" s="90" t="s">
        <v>211</v>
      </c>
      <c r="B6" s="94">
        <v>240.67</v>
      </c>
      <c r="C6" s="100">
        <v>4.93</v>
      </c>
      <c r="D6" s="94">
        <v>293.08</v>
      </c>
      <c r="E6" s="95">
        <v>13297</v>
      </c>
      <c r="F6" s="90">
        <v>2</v>
      </c>
      <c r="G6" s="90">
        <v>2</v>
      </c>
      <c r="H6" s="90">
        <v>3</v>
      </c>
      <c r="I6" s="100">
        <v>0.43</v>
      </c>
      <c r="J6" s="100">
        <v>0.78</v>
      </c>
      <c r="K6" s="90">
        <v>0</v>
      </c>
      <c r="L6" s="100">
        <v>4.14</v>
      </c>
      <c r="M6" s="90">
        <v>29.24</v>
      </c>
      <c r="N6" s="90">
        <v>7.5</v>
      </c>
      <c r="O6" s="90">
        <v>0</v>
      </c>
      <c r="P6" s="90">
        <v>0</v>
      </c>
      <c r="Q6" s="90">
        <v>7.65</v>
      </c>
      <c r="R6" s="90">
        <v>9.66</v>
      </c>
      <c r="S6" s="90">
        <v>20</v>
      </c>
      <c r="T6" s="90">
        <v>20</v>
      </c>
      <c r="U6" s="90">
        <v>1.72</v>
      </c>
      <c r="V6" s="90">
        <v>0.86</v>
      </c>
      <c r="W6" s="142">
        <f>VLOOKUP($A6,$AY$3:$BB$78,3,FALSE)</f>
        <v>43144</v>
      </c>
      <c r="X6" s="90">
        <v>20180419</v>
      </c>
      <c r="Y6" s="115" t="s">
        <v>41</v>
      </c>
      <c r="Z6" s="115" t="s">
        <v>174</v>
      </c>
      <c r="AA6" s="90">
        <f>VLOOKUP(Y6,$AS$3:$AT$18,2,FALSE)</f>
        <v>10</v>
      </c>
      <c r="AB6" s="132">
        <v>120</v>
      </c>
      <c r="AC6" s="143">
        <f>VLOOKUP($A6,$AY$3:$BB$78,4,FALSE)</f>
        <v>0.57</v>
      </c>
      <c r="AD6" s="51">
        <v>3</v>
      </c>
      <c r="AE6" s="103">
        <v>21.78</v>
      </c>
      <c r="AF6" s="102" t="s">
        <v>43</v>
      </c>
      <c r="AG6" s="83">
        <f>countccolor(A6:AF6,AG$2)+countccolor(AH6,AG$2)</f>
        <v>6</v>
      </c>
      <c r="AH6" s="98">
        <v>0.0004</v>
      </c>
      <c r="AI6" s="42" t="s">
        <v>211</v>
      </c>
      <c r="AJ6" s="42"/>
      <c r="AK6" s="42"/>
      <c r="AL6" s="42"/>
      <c r="AM6" s="42"/>
      <c r="AN6" s="42"/>
      <c r="AO6" s="42"/>
      <c r="AP6" s="42"/>
      <c r="AQ6" s="42"/>
      <c r="AR6" s="63"/>
      <c r="AS6" s="65" t="s">
        <v>41</v>
      </c>
      <c r="AT6" s="36">
        <v>10</v>
      </c>
      <c r="AU6" s="55">
        <v>16</v>
      </c>
      <c r="AV6" s="56" t="s">
        <v>41</v>
      </c>
      <c r="AW6" s="59"/>
      <c r="AX6" s="59"/>
      <c r="AY6" s="62" t="s">
        <v>354</v>
      </c>
      <c r="AZ6" s="104">
        <v>90.89</v>
      </c>
      <c r="BA6" s="81">
        <v>43161</v>
      </c>
      <c r="BB6" s="104">
        <v>0.46</v>
      </c>
      <c r="BC6" s="66"/>
      <c r="BD6" s="111" t="str">
        <f t="shared" si="0"/>
        <v>AAWW, ABG, ADM, ADS</v>
      </c>
      <c r="BE6" s="59"/>
      <c r="BF6" s="90" t="s">
        <v>249</v>
      </c>
      <c r="BG6" s="112">
        <v>-0.0062</v>
      </c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</row>
    <row r="7" spans="1:127" ht="19.5" customHeight="1">
      <c r="A7" s="90" t="s">
        <v>283</v>
      </c>
      <c r="B7" s="94">
        <v>64.5</v>
      </c>
      <c r="C7" s="100">
        <v>6.61</v>
      </c>
      <c r="D7" s="94">
        <v>84.43</v>
      </c>
      <c r="E7" s="95">
        <v>2558</v>
      </c>
      <c r="F7" s="90">
        <v>2</v>
      </c>
      <c r="G7" s="90">
        <v>3</v>
      </c>
      <c r="H7" s="90">
        <v>3</v>
      </c>
      <c r="I7" s="90">
        <v>1.12</v>
      </c>
      <c r="J7" s="90">
        <v>3.36</v>
      </c>
      <c r="K7" s="90">
        <v>0</v>
      </c>
      <c r="L7" s="100">
        <v>6.73</v>
      </c>
      <c r="M7" s="90">
        <v>11.82</v>
      </c>
      <c r="N7" s="90">
        <v>1.87</v>
      </c>
      <c r="O7" s="90">
        <v>0</v>
      </c>
      <c r="P7" s="90">
        <v>0</v>
      </c>
      <c r="Q7" s="90">
        <v>12.35</v>
      </c>
      <c r="R7" s="90">
        <v>6.9</v>
      </c>
      <c r="S7" s="90">
        <v>8</v>
      </c>
      <c r="T7" s="90">
        <v>8</v>
      </c>
      <c r="U7" s="90">
        <v>3.81</v>
      </c>
      <c r="V7" s="90">
        <v>0</v>
      </c>
      <c r="W7" s="89" t="e">
        <f>VLOOKUP($A7,$AY$3:$BB$78,3,FALSE)</f>
        <v>#N/A</v>
      </c>
      <c r="X7" s="90">
        <v>20180507</v>
      </c>
      <c r="Y7" s="115" t="s">
        <v>39</v>
      </c>
      <c r="Z7" s="115" t="s">
        <v>335</v>
      </c>
      <c r="AA7" s="90">
        <f>VLOOKUP(Y7,$AS$3:$AT$18,2,FALSE)</f>
        <v>14</v>
      </c>
      <c r="AB7" s="129">
        <v>7</v>
      </c>
      <c r="AC7" s="91" t="e">
        <f>VLOOKUP($A7,$AY$3:$BB$78,4,FALSE)</f>
        <v>#N/A</v>
      </c>
      <c r="AD7" s="51">
        <v>3</v>
      </c>
      <c r="AE7" s="103">
        <v>30.9</v>
      </c>
      <c r="AF7" s="92" t="s">
        <v>44</v>
      </c>
      <c r="AG7" s="83">
        <f>countccolor(A7:AF7,AG$2)+countccolor(AH7,AG$2)</f>
        <v>4</v>
      </c>
      <c r="AH7" s="98">
        <v>0</v>
      </c>
      <c r="AI7" s="42" t="s">
        <v>283</v>
      </c>
      <c r="AJ7" s="42"/>
      <c r="AK7" s="42"/>
      <c r="AL7" s="42"/>
      <c r="AM7" s="42"/>
      <c r="AN7" s="42"/>
      <c r="AO7" s="42"/>
      <c r="AP7" s="42"/>
      <c r="AQ7" s="42"/>
      <c r="AR7" s="64"/>
      <c r="AS7" s="65" t="s">
        <v>39</v>
      </c>
      <c r="AT7" s="36">
        <v>14</v>
      </c>
      <c r="AU7" s="55">
        <v>10</v>
      </c>
      <c r="AV7" s="56" t="s">
        <v>39</v>
      </c>
      <c r="AW7" s="60"/>
      <c r="AX7" s="60"/>
      <c r="AY7" s="62" t="s">
        <v>355</v>
      </c>
      <c r="AZ7" s="104">
        <v>140.53</v>
      </c>
      <c r="BA7" s="81">
        <v>43152</v>
      </c>
      <c r="BB7" s="104">
        <v>0.6</v>
      </c>
      <c r="BC7" s="66"/>
      <c r="BD7" s="111" t="str">
        <f t="shared" si="0"/>
        <v>AAWW, ABG, ADM, ADS, AEIS</v>
      </c>
      <c r="BE7" s="60"/>
      <c r="BF7" s="90" t="s">
        <v>250</v>
      </c>
      <c r="BG7" s="112">
        <v>-0.0106</v>
      </c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</row>
    <row r="8" spans="1:127" ht="19.5" customHeight="1">
      <c r="A8" s="90" t="s">
        <v>249</v>
      </c>
      <c r="B8" s="94">
        <v>30.06</v>
      </c>
      <c r="C8" s="100">
        <v>21.63</v>
      </c>
      <c r="D8" s="94">
        <v>33.2</v>
      </c>
      <c r="E8" s="95">
        <v>2685</v>
      </c>
      <c r="F8" s="90">
        <v>2</v>
      </c>
      <c r="G8" s="90">
        <v>2</v>
      </c>
      <c r="H8" s="90">
        <v>1</v>
      </c>
      <c r="I8" s="90">
        <v>1.7</v>
      </c>
      <c r="J8" s="90">
        <v>1.12</v>
      </c>
      <c r="K8" s="90">
        <v>0</v>
      </c>
      <c r="L8" s="100">
        <v>3.69</v>
      </c>
      <c r="M8" s="90">
        <v>22.39</v>
      </c>
      <c r="N8" s="90">
        <v>52.38</v>
      </c>
      <c r="O8" s="90">
        <v>0</v>
      </c>
      <c r="P8" s="90">
        <v>0</v>
      </c>
      <c r="Q8" s="90">
        <v>5.04</v>
      </c>
      <c r="R8" s="90">
        <v>4.21</v>
      </c>
      <c r="S8" s="90">
        <v>7</v>
      </c>
      <c r="T8" s="90">
        <v>7</v>
      </c>
      <c r="U8" s="100">
        <v>0.69</v>
      </c>
      <c r="V8" s="90">
        <v>0.86</v>
      </c>
      <c r="W8" s="89" t="e">
        <f>VLOOKUP($A8,$AY$3:$BB$78,3,FALSE)</f>
        <v>#N/A</v>
      </c>
      <c r="X8" s="90">
        <v>20180502</v>
      </c>
      <c r="Y8" s="115" t="s">
        <v>19</v>
      </c>
      <c r="Z8" s="115" t="s">
        <v>173</v>
      </c>
      <c r="AA8" s="100">
        <f>VLOOKUP(Y8,$AS$3:$AT$18,2,FALSE)</f>
        <v>4</v>
      </c>
      <c r="AB8" s="129">
        <v>38</v>
      </c>
      <c r="AC8" s="91" t="e">
        <f>VLOOKUP($A8,$AY$3:$BB$78,4,FALSE)</f>
        <v>#N/A</v>
      </c>
      <c r="AD8" s="51">
        <v>3</v>
      </c>
      <c r="AE8" s="103">
        <v>10.45</v>
      </c>
      <c r="AF8" s="102" t="s">
        <v>43</v>
      </c>
      <c r="AG8" s="83">
        <f>countccolor(A8:AF8,AG$2)+countccolor(AH8,AG$2)</f>
        <v>7</v>
      </c>
      <c r="AH8" s="98">
        <v>0</v>
      </c>
      <c r="AI8" s="42" t="s">
        <v>249</v>
      </c>
      <c r="AJ8" s="42"/>
      <c r="AK8" s="42"/>
      <c r="AL8" s="42"/>
      <c r="AM8" s="42"/>
      <c r="AN8" s="42"/>
      <c r="AO8" s="42"/>
      <c r="AP8" s="58"/>
      <c r="AQ8" s="42"/>
      <c r="AR8" s="62"/>
      <c r="AS8" s="65" t="s">
        <v>16</v>
      </c>
      <c r="AT8" s="36">
        <v>2</v>
      </c>
      <c r="AU8" s="55">
        <v>8</v>
      </c>
      <c r="AV8" s="56" t="s">
        <v>16</v>
      </c>
      <c r="AW8" s="9"/>
      <c r="AX8" s="9"/>
      <c r="AY8" s="62" t="s">
        <v>136</v>
      </c>
      <c r="AZ8" s="104">
        <v>35.3</v>
      </c>
      <c r="BA8" s="81">
        <v>43144</v>
      </c>
      <c r="BB8" s="104">
        <v>0.6</v>
      </c>
      <c r="BC8" s="66"/>
      <c r="BD8" s="111" t="str">
        <f t="shared" si="0"/>
        <v>AAWW, ABG, ADM, ADS, AEIS, AEL</v>
      </c>
      <c r="BE8" s="9"/>
      <c r="BF8" s="90" t="s">
        <v>284</v>
      </c>
      <c r="BG8" s="112">
        <v>0.0027</v>
      </c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</row>
    <row r="9" spans="1:127" ht="19.5" customHeight="1">
      <c r="A9" s="51" t="s">
        <v>352</v>
      </c>
      <c r="B9" s="51">
        <v>109</v>
      </c>
      <c r="C9" s="101">
        <v>17.44</v>
      </c>
      <c r="D9" s="51">
        <v>119</v>
      </c>
      <c r="E9" s="105">
        <v>9622</v>
      </c>
      <c r="F9" s="107">
        <v>1</v>
      </c>
      <c r="G9" s="51">
        <v>2</v>
      </c>
      <c r="H9" s="106">
        <v>3</v>
      </c>
      <c r="I9" s="101">
        <v>0.37</v>
      </c>
      <c r="J9" s="51">
        <v>2.49</v>
      </c>
      <c r="K9" s="126">
        <v>0.92</v>
      </c>
      <c r="L9" s="101">
        <v>14.15</v>
      </c>
      <c r="M9" s="51">
        <v>33.33</v>
      </c>
      <c r="N9" s="51">
        <v>24.71</v>
      </c>
      <c r="O9" s="51">
        <v>0</v>
      </c>
      <c r="P9" s="51">
        <v>0</v>
      </c>
      <c r="Q9" s="51">
        <v>7.54</v>
      </c>
      <c r="R9" s="51">
        <v>4.08</v>
      </c>
      <c r="S9" s="101">
        <v>4</v>
      </c>
      <c r="T9" s="51">
        <v>4</v>
      </c>
      <c r="U9" s="51">
        <v>1.4</v>
      </c>
      <c r="V9" s="51">
        <v>1.28</v>
      </c>
      <c r="W9" s="89" t="e">
        <f>VLOOKUP($A9,$AY$3:$BB$78,3,FALSE)</f>
        <v>#N/A</v>
      </c>
      <c r="X9" s="42">
        <v>20180502</v>
      </c>
      <c r="Y9" s="113" t="s">
        <v>19</v>
      </c>
      <c r="Z9" s="114" t="s">
        <v>94</v>
      </c>
      <c r="AA9" s="100">
        <f>VLOOKUP(Y9,$AS$3:$AT$18,2,FALSE)</f>
        <v>4</v>
      </c>
      <c r="AB9" s="129">
        <v>51</v>
      </c>
      <c r="AC9" s="91" t="e">
        <f>VLOOKUP($A9,$AY$3:$BB$78,4,FALSE)</f>
        <v>#N/A</v>
      </c>
      <c r="AD9" s="51">
        <v>5</v>
      </c>
      <c r="AE9" s="42">
        <v>9.17</v>
      </c>
      <c r="AF9" s="42" t="s">
        <v>44</v>
      </c>
      <c r="AG9" s="83">
        <f>countccolor(A9:AF9,AG$2)+countccolor(AH9,AG$2)</f>
        <v>7</v>
      </c>
      <c r="AH9" s="98">
        <v>0</v>
      </c>
      <c r="AI9" s="42" t="s">
        <v>352</v>
      </c>
      <c r="AR9" s="62"/>
      <c r="AS9" s="65" t="s">
        <v>10</v>
      </c>
      <c r="AT9" s="36">
        <v>11</v>
      </c>
      <c r="AU9" s="55">
        <v>2</v>
      </c>
      <c r="AV9" s="56" t="s">
        <v>10</v>
      </c>
      <c r="AW9" s="9"/>
      <c r="AX9" s="9"/>
      <c r="AY9" s="62" t="s">
        <v>251</v>
      </c>
      <c r="AZ9" s="104">
        <v>11.33</v>
      </c>
      <c r="BA9" s="81">
        <v>43161</v>
      </c>
      <c r="BB9" s="104">
        <v>0.005026</v>
      </c>
      <c r="BC9" s="66"/>
      <c r="BD9" s="111" t="str">
        <f t="shared" si="0"/>
        <v>AAWW, ABG, ADM, ADS, AEIS, AEL, AFG</v>
      </c>
      <c r="BE9" s="9"/>
      <c r="BF9" s="51" t="s">
        <v>285</v>
      </c>
      <c r="BG9" s="112">
        <v>0.0193</v>
      </c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</row>
    <row r="10" spans="1:127" ht="19.5" customHeight="1">
      <c r="A10" s="90" t="s">
        <v>250</v>
      </c>
      <c r="B10" s="94">
        <v>69.85</v>
      </c>
      <c r="C10" s="100">
        <v>12.05</v>
      </c>
      <c r="D10" s="94">
        <v>73</v>
      </c>
      <c r="E10" s="95">
        <v>2701</v>
      </c>
      <c r="F10" s="100">
        <v>1</v>
      </c>
      <c r="G10" s="90">
        <v>2</v>
      </c>
      <c r="H10" s="90">
        <v>2</v>
      </c>
      <c r="I10" s="90">
        <v>0.89</v>
      </c>
      <c r="J10" s="90">
        <v>0.88</v>
      </c>
      <c r="K10" s="90">
        <v>0</v>
      </c>
      <c r="L10" s="100">
        <v>6.03</v>
      </c>
      <c r="M10" s="90">
        <v>8.45</v>
      </c>
      <c r="N10" s="90">
        <v>13.16</v>
      </c>
      <c r="O10" s="90">
        <v>0</v>
      </c>
      <c r="P10" s="90">
        <v>0</v>
      </c>
      <c r="Q10" s="90">
        <v>8.69</v>
      </c>
      <c r="R10" s="90">
        <v>4.02</v>
      </c>
      <c r="S10" s="100">
        <v>3</v>
      </c>
      <c r="T10" s="90">
        <v>3</v>
      </c>
      <c r="U10" s="90">
        <v>1</v>
      </c>
      <c r="V10" s="90">
        <v>1.66</v>
      </c>
      <c r="W10" s="142">
        <f>VLOOKUP($A10,$AY$3:$BB$78,3,FALSE)</f>
        <v>43145</v>
      </c>
      <c r="X10" s="90">
        <v>20180426</v>
      </c>
      <c r="Y10" s="115" t="s">
        <v>15</v>
      </c>
      <c r="Z10" s="115" t="s">
        <v>109</v>
      </c>
      <c r="AA10" s="100">
        <f>VLOOKUP(Y10,$AS$3:$AT$18,2,FALSE)</f>
        <v>4</v>
      </c>
      <c r="AB10" s="129">
        <v>62</v>
      </c>
      <c r="AC10" s="143">
        <f>VLOOKUP($A10,$AY$3:$BB$78,4,FALSE)</f>
        <v>0.3</v>
      </c>
      <c r="AD10" s="51">
        <v>5</v>
      </c>
      <c r="AE10" s="83">
        <v>4.51</v>
      </c>
      <c r="AF10" s="90" t="s">
        <v>44</v>
      </c>
      <c r="AG10" s="83">
        <f>countccolor(A10:AF10,AG$2)+countccolor(AH10,AG$2)</f>
        <v>6</v>
      </c>
      <c r="AH10" s="98">
        <v>0</v>
      </c>
      <c r="AI10" s="42" t="s">
        <v>250</v>
      </c>
      <c r="AJ10" s="42"/>
      <c r="AK10" s="42"/>
      <c r="AL10" s="42"/>
      <c r="AM10" s="42"/>
      <c r="AN10" s="42"/>
      <c r="AO10" s="42"/>
      <c r="AP10" s="58"/>
      <c r="AQ10" s="42"/>
      <c r="AR10" s="62"/>
      <c r="AS10" s="65" t="s">
        <v>9</v>
      </c>
      <c r="AT10" s="36">
        <v>7</v>
      </c>
      <c r="AU10" s="55">
        <v>1</v>
      </c>
      <c r="AV10" s="56" t="s">
        <v>9</v>
      </c>
      <c r="AW10" s="9"/>
      <c r="AX10" s="9"/>
      <c r="AY10" s="62" t="s">
        <v>362</v>
      </c>
      <c r="AZ10" s="104">
        <v>92.19</v>
      </c>
      <c r="BA10" s="81">
        <v>43173</v>
      </c>
      <c r="BB10" s="104">
        <v>0.365</v>
      </c>
      <c r="BC10" s="66"/>
      <c r="BD10" s="111" t="str">
        <f t="shared" si="0"/>
        <v>AAWW, ABG, ADM, ADS, AEIS, AEL, AFG, AIT</v>
      </c>
      <c r="BE10" s="9"/>
      <c r="BF10" s="90" t="s">
        <v>177</v>
      </c>
      <c r="BG10" s="112">
        <v>-0.0732</v>
      </c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</row>
    <row r="11" spans="1:127" ht="19.5" customHeight="1">
      <c r="A11" s="90" t="s">
        <v>353</v>
      </c>
      <c r="B11" s="94">
        <v>43.77</v>
      </c>
      <c r="C11" s="90">
        <v>0</v>
      </c>
      <c r="D11" s="94">
        <v>51.6</v>
      </c>
      <c r="E11" s="95">
        <v>4519</v>
      </c>
      <c r="F11" s="90">
        <v>2</v>
      </c>
      <c r="G11" s="90">
        <v>2</v>
      </c>
      <c r="H11" s="90">
        <v>2</v>
      </c>
      <c r="I11" s="100">
        <v>0.32</v>
      </c>
      <c r="J11" s="100">
        <v>0.7</v>
      </c>
      <c r="K11" s="125">
        <v>0</v>
      </c>
      <c r="L11" s="100">
        <v>9.98</v>
      </c>
      <c r="M11" s="90">
        <v>3.45</v>
      </c>
      <c r="N11" s="90">
        <v>9.52</v>
      </c>
      <c r="O11" s="90">
        <v>0</v>
      </c>
      <c r="P11" s="90">
        <v>0</v>
      </c>
      <c r="Q11" s="90">
        <v>15.34</v>
      </c>
      <c r="R11" s="100">
        <v>21.71</v>
      </c>
      <c r="S11" s="90">
        <v>10</v>
      </c>
      <c r="T11" s="90">
        <v>10</v>
      </c>
      <c r="U11" s="90">
        <v>3.04</v>
      </c>
      <c r="V11" s="90">
        <v>0.91</v>
      </c>
      <c r="W11" s="89" t="e">
        <f>VLOOKUP($A11,$AY$3:$BB$78,3,FALSE)</f>
        <v>#N/A</v>
      </c>
      <c r="X11" s="90">
        <v>20180222</v>
      </c>
      <c r="Y11" s="115" t="s">
        <v>21</v>
      </c>
      <c r="Z11" s="115" t="s">
        <v>208</v>
      </c>
      <c r="AA11" s="90">
        <f>VLOOKUP(Y11,$AS$3:$AT$18,2,FALSE)</f>
        <v>8</v>
      </c>
      <c r="AB11" s="129">
        <v>48</v>
      </c>
      <c r="AC11" s="91" t="e">
        <f>VLOOKUP($A11,$AY$3:$BB$78,4,FALSE)</f>
        <v>#N/A</v>
      </c>
      <c r="AD11" s="51">
        <v>1</v>
      </c>
      <c r="AE11" s="103">
        <v>17.89</v>
      </c>
      <c r="AF11" s="90" t="s">
        <v>44</v>
      </c>
      <c r="AG11" s="83">
        <f>countccolor(A11:AF11,AG$2)+countccolor(AH11,AG$2)</f>
        <v>6</v>
      </c>
      <c r="AH11" s="98">
        <v>0.0046</v>
      </c>
      <c r="AI11" s="42" t="s">
        <v>353</v>
      </c>
      <c r="AJ11" s="42"/>
      <c r="AK11" s="42"/>
      <c r="AL11" s="42"/>
      <c r="AM11" s="42"/>
      <c r="AN11" s="42"/>
      <c r="AO11" s="42"/>
      <c r="AP11" s="58"/>
      <c r="AQ11" s="42"/>
      <c r="AR11" s="62"/>
      <c r="AS11" s="65" t="s">
        <v>19</v>
      </c>
      <c r="AT11" s="36">
        <v>4</v>
      </c>
      <c r="AU11" s="55">
        <v>13</v>
      </c>
      <c r="AV11" s="56" t="s">
        <v>19</v>
      </c>
      <c r="AW11" s="9"/>
      <c r="AX11" s="9"/>
      <c r="AY11" s="62" t="s">
        <v>363</v>
      </c>
      <c r="AZ11" s="104">
        <v>62.15</v>
      </c>
      <c r="BA11" s="81">
        <v>43153</v>
      </c>
      <c r="BB11" s="104">
        <v>0.315</v>
      </c>
      <c r="BC11" s="66"/>
      <c r="BD11" s="111" t="str">
        <f t="shared" si="0"/>
        <v>AAWW, ABG, ADM, ADS, AEIS, AEL, AFG, AIT, AL</v>
      </c>
      <c r="BE11" s="9"/>
      <c r="BF11" s="90" t="s">
        <v>286</v>
      </c>
      <c r="BG11" s="112">
        <v>0.0129</v>
      </c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</row>
    <row r="12" spans="1:127" ht="19.5" customHeight="1">
      <c r="A12" s="51" t="s">
        <v>354</v>
      </c>
      <c r="B12" s="51">
        <v>90.89</v>
      </c>
      <c r="C12" s="101">
        <v>9.45</v>
      </c>
      <c r="D12" s="51">
        <v>104.17</v>
      </c>
      <c r="E12" s="105">
        <v>32266</v>
      </c>
      <c r="F12" s="105">
        <v>2</v>
      </c>
      <c r="G12" s="51">
        <v>2</v>
      </c>
      <c r="H12" s="106">
        <v>1</v>
      </c>
      <c r="I12" s="101">
        <v>0.32</v>
      </c>
      <c r="J12" s="51">
        <v>2.38</v>
      </c>
      <c r="K12" s="105">
        <v>1.03</v>
      </c>
      <c r="L12" s="101">
        <v>3</v>
      </c>
      <c r="M12" s="51">
        <v>39.33</v>
      </c>
      <c r="N12" s="51">
        <v>81.82</v>
      </c>
      <c r="O12" s="51">
        <v>0</v>
      </c>
      <c r="P12" s="51">
        <v>0</v>
      </c>
      <c r="Q12" s="51">
        <v>2.05</v>
      </c>
      <c r="R12" s="51">
        <v>3.49</v>
      </c>
      <c r="S12" s="51">
        <v>16</v>
      </c>
      <c r="T12" s="51">
        <v>16</v>
      </c>
      <c r="U12" s="51">
        <v>0.84</v>
      </c>
      <c r="V12" s="51">
        <v>1.63</v>
      </c>
      <c r="W12" s="142">
        <f>VLOOKUP($A12,$AY$3:$BB$78,3,FALSE)</f>
        <v>43161</v>
      </c>
      <c r="X12" s="42">
        <v>20180501</v>
      </c>
      <c r="Y12" s="113" t="s">
        <v>19</v>
      </c>
      <c r="Z12" s="114" t="s">
        <v>94</v>
      </c>
      <c r="AA12" s="100">
        <f>VLOOKUP(Y12,$AS$3:$AT$18,2,FALSE)</f>
        <v>4</v>
      </c>
      <c r="AB12" s="129">
        <v>51</v>
      </c>
      <c r="AC12" s="143">
        <f>VLOOKUP($A12,$AY$3:$BB$78,4,FALSE)</f>
        <v>0.46</v>
      </c>
      <c r="AD12" s="51">
        <v>10</v>
      </c>
      <c r="AE12" s="99">
        <v>14.61</v>
      </c>
      <c r="AF12" s="42" t="s">
        <v>44</v>
      </c>
      <c r="AG12" s="83">
        <f>countccolor(A12:AF12,AG$2)+countccolor(AH12,AG$2)</f>
        <v>7</v>
      </c>
      <c r="AH12" s="134">
        <v>0.036</v>
      </c>
      <c r="AI12" s="42" t="s">
        <v>354</v>
      </c>
      <c r="AJ12" s="42"/>
      <c r="AK12" s="42"/>
      <c r="AL12" s="42"/>
      <c r="AM12" s="42"/>
      <c r="AN12" s="42"/>
      <c r="AO12" s="42"/>
      <c r="AP12" s="42"/>
      <c r="AQ12" s="42"/>
      <c r="AR12" s="62"/>
      <c r="AS12" s="65" t="s">
        <v>15</v>
      </c>
      <c r="AT12" s="36">
        <v>4</v>
      </c>
      <c r="AU12" s="55">
        <v>7</v>
      </c>
      <c r="AV12" s="56" t="s">
        <v>15</v>
      </c>
      <c r="AW12" s="9"/>
      <c r="AX12" s="9"/>
      <c r="AY12" s="62" t="s">
        <v>261</v>
      </c>
      <c r="AZ12" s="104">
        <v>67.07</v>
      </c>
      <c r="BA12" s="81">
        <v>43153</v>
      </c>
      <c r="BB12" s="104">
        <v>0.45</v>
      </c>
      <c r="BC12" s="66"/>
      <c r="BD12" s="111" t="str">
        <f t="shared" si="0"/>
        <v>AAWW, ABG, ADM, ADS, AEIS, AEL, AFG, AIT, AL, ALL</v>
      </c>
      <c r="BE12" s="9"/>
      <c r="BF12" s="51" t="s">
        <v>136</v>
      </c>
      <c r="BG12" s="112">
        <v>0</v>
      </c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</row>
    <row r="13" spans="1:127" ht="19.5" customHeight="1">
      <c r="A13" s="51" t="s">
        <v>355</v>
      </c>
      <c r="B13" s="51">
        <v>140.53</v>
      </c>
      <c r="C13" s="51">
        <v>1.07</v>
      </c>
      <c r="D13" s="51">
        <v>141.71</v>
      </c>
      <c r="E13" s="105">
        <v>12226</v>
      </c>
      <c r="F13" s="105">
        <v>3</v>
      </c>
      <c r="G13" s="51">
        <v>3</v>
      </c>
      <c r="H13" s="106">
        <v>3</v>
      </c>
      <c r="I13" s="51">
        <v>1.07</v>
      </c>
      <c r="J13" s="51">
        <v>0.83</v>
      </c>
      <c r="K13" s="105">
        <v>0</v>
      </c>
      <c r="L13" s="101">
        <v>4.09</v>
      </c>
      <c r="M13" s="51">
        <v>16.67</v>
      </c>
      <c r="N13" s="51">
        <v>10.53</v>
      </c>
      <c r="O13" s="51">
        <v>0</v>
      </c>
      <c r="P13" s="101">
        <v>1.14</v>
      </c>
      <c r="Q13" s="51">
        <v>11.28</v>
      </c>
      <c r="R13" s="51">
        <v>7.24</v>
      </c>
      <c r="S13" s="51">
        <v>15</v>
      </c>
      <c r="T13" s="51">
        <v>16</v>
      </c>
      <c r="U13" s="51">
        <v>1.18</v>
      </c>
      <c r="V13" s="51">
        <v>1.71</v>
      </c>
      <c r="W13" s="142">
        <f>VLOOKUP($A13,$AY$3:$BB$78,3,FALSE)</f>
        <v>43152</v>
      </c>
      <c r="X13" s="42">
        <v>20180427</v>
      </c>
      <c r="Y13" s="113" t="s">
        <v>13</v>
      </c>
      <c r="Z13" s="114" t="s">
        <v>67</v>
      </c>
      <c r="AA13" s="90">
        <f>VLOOKUP(Y13,$AS$3:$AT$18,2,FALSE)</f>
        <v>8</v>
      </c>
      <c r="AB13" s="132">
        <v>129</v>
      </c>
      <c r="AC13" s="143">
        <f>VLOOKUP($A13,$AY$3:$BB$78,4,FALSE)</f>
        <v>0.6</v>
      </c>
      <c r="AD13" s="51">
        <v>2</v>
      </c>
      <c r="AE13" s="42">
        <v>0.84</v>
      </c>
      <c r="AF13" s="99" t="s">
        <v>43</v>
      </c>
      <c r="AG13" s="83">
        <f>countccolor(A13:AF13,AG$2)+countccolor(AH13,AG$2)</f>
        <v>3</v>
      </c>
      <c r="AH13" s="98">
        <v>0</v>
      </c>
      <c r="AI13" s="42" t="s">
        <v>355</v>
      </c>
      <c r="AR13" s="62"/>
      <c r="AS13" s="65" t="s">
        <v>12</v>
      </c>
      <c r="AT13" s="36">
        <v>15</v>
      </c>
      <c r="AU13" s="55">
        <v>4</v>
      </c>
      <c r="AV13" s="56" t="s">
        <v>12</v>
      </c>
      <c r="AW13" s="9"/>
      <c r="AX13" s="9"/>
      <c r="AY13" s="62" t="s">
        <v>365</v>
      </c>
      <c r="AZ13" s="104">
        <v>69.14</v>
      </c>
      <c r="BA13" s="81">
        <v>43154</v>
      </c>
      <c r="BB13" s="104">
        <v>0.21</v>
      </c>
      <c r="BC13" s="66"/>
      <c r="BD13" s="111" t="str">
        <f t="shared" si="0"/>
        <v>AAWW, ABG, ADM, ADS, AEIS, AEL, AFG, AIT, AL, ALL, ALV</v>
      </c>
      <c r="BE13" s="9"/>
      <c r="BF13" s="51" t="s">
        <v>212</v>
      </c>
      <c r="BG13" s="112">
        <v>0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</row>
    <row r="14" spans="1:127" ht="19.5" customHeight="1">
      <c r="A14" s="90" t="s">
        <v>285</v>
      </c>
      <c r="B14" s="94">
        <v>180.24</v>
      </c>
      <c r="C14" s="100">
        <v>6.43</v>
      </c>
      <c r="D14" s="94">
        <v>236.2</v>
      </c>
      <c r="E14" s="95">
        <v>10018</v>
      </c>
      <c r="F14" s="90">
        <v>2</v>
      </c>
      <c r="G14" s="90">
        <v>2</v>
      </c>
      <c r="H14" s="90">
        <v>2</v>
      </c>
      <c r="I14" s="100">
        <v>0.49</v>
      </c>
      <c r="J14" s="90">
        <v>0.92</v>
      </c>
      <c r="K14" s="125">
        <v>0</v>
      </c>
      <c r="L14" s="100">
        <v>3.46</v>
      </c>
      <c r="M14" s="90">
        <v>2.86</v>
      </c>
      <c r="N14" s="90">
        <v>1.49</v>
      </c>
      <c r="O14" s="90">
        <v>0</v>
      </c>
      <c r="P14" s="100">
        <v>20</v>
      </c>
      <c r="Q14" s="90">
        <v>9.58</v>
      </c>
      <c r="R14" s="90">
        <v>6.61</v>
      </c>
      <c r="S14" s="90">
        <v>6</v>
      </c>
      <c r="T14" s="90">
        <v>6</v>
      </c>
      <c r="U14" s="90">
        <v>4.35</v>
      </c>
      <c r="V14" s="90">
        <v>0.44</v>
      </c>
      <c r="W14" s="89" t="e">
        <f>VLOOKUP($A14,$AY$3:$BB$78,3,FALSE)</f>
        <v>#N/A</v>
      </c>
      <c r="X14" s="90">
        <v>20180507</v>
      </c>
      <c r="Y14" s="115" t="s">
        <v>19</v>
      </c>
      <c r="Z14" s="115" t="s">
        <v>66</v>
      </c>
      <c r="AA14" s="100">
        <f>VLOOKUP(Y14,$AS$3:$AT$18,2,FALSE)</f>
        <v>4</v>
      </c>
      <c r="AB14" s="129">
        <v>74</v>
      </c>
      <c r="AC14" s="91" t="e">
        <f>VLOOKUP($A14,$AY$3:$BB$78,4,FALSE)</f>
        <v>#N/A</v>
      </c>
      <c r="AD14" s="51">
        <v>3</v>
      </c>
      <c r="AE14" s="103">
        <v>31.05</v>
      </c>
      <c r="AF14" s="90" t="s">
        <v>44</v>
      </c>
      <c r="AG14" s="83">
        <f>countccolor(A14:AF14,AG$2)+countccolor(AH14,AG$2)</f>
        <v>8</v>
      </c>
      <c r="AH14" s="134">
        <v>0.0116</v>
      </c>
      <c r="AI14" s="42" t="s">
        <v>285</v>
      </c>
      <c r="AJ14" s="42"/>
      <c r="AK14" s="42"/>
      <c r="AL14" s="42"/>
      <c r="AM14" s="42"/>
      <c r="AN14" s="42"/>
      <c r="AO14" s="42"/>
      <c r="AP14" s="58"/>
      <c r="AQ14" s="42"/>
      <c r="AR14" s="62"/>
      <c r="AS14" s="64" t="s">
        <v>100</v>
      </c>
      <c r="AT14" s="36">
        <v>3</v>
      </c>
      <c r="AU14" s="55">
        <v>12</v>
      </c>
      <c r="AV14" s="56" t="s">
        <v>40</v>
      </c>
      <c r="AW14" s="9"/>
      <c r="AX14" s="9"/>
      <c r="AY14" s="62" t="s">
        <v>138</v>
      </c>
      <c r="AZ14" s="104">
        <v>100.21</v>
      </c>
      <c r="BA14" s="81">
        <v>43147</v>
      </c>
      <c r="BB14" s="104">
        <v>0.46</v>
      </c>
      <c r="BC14" s="66"/>
      <c r="BD14" s="111" t="str">
        <f t="shared" si="0"/>
        <v>AAWW, ABG, ADM, ADS, AEIS, AEL, AFG, AIT, AL, ALL, ALV, AMG</v>
      </c>
      <c r="BE14" s="9"/>
      <c r="BF14" s="90" t="s">
        <v>287</v>
      </c>
      <c r="BG14" s="112">
        <v>0.0741</v>
      </c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</row>
    <row r="15" spans="1:127" ht="19.5" customHeight="1">
      <c r="A15" s="90" t="s">
        <v>286</v>
      </c>
      <c r="B15" s="94">
        <v>60.96</v>
      </c>
      <c r="C15" s="90">
        <v>4.19</v>
      </c>
      <c r="D15" s="94">
        <v>71.25</v>
      </c>
      <c r="E15" s="95">
        <v>10481</v>
      </c>
      <c r="F15" s="90">
        <v>2</v>
      </c>
      <c r="G15" s="90">
        <v>4</v>
      </c>
      <c r="H15" s="90">
        <v>4</v>
      </c>
      <c r="I15" s="90">
        <v>1.15</v>
      </c>
      <c r="J15" s="90">
        <v>1.71</v>
      </c>
      <c r="K15" s="90">
        <v>0</v>
      </c>
      <c r="L15" s="100">
        <v>7.59</v>
      </c>
      <c r="M15" s="90">
        <v>7.14</v>
      </c>
      <c r="N15" s="90">
        <v>1.89</v>
      </c>
      <c r="O15" s="90">
        <v>0</v>
      </c>
      <c r="P15" s="90">
        <v>0</v>
      </c>
      <c r="Q15" s="90">
        <v>9.44</v>
      </c>
      <c r="R15" s="90">
        <v>8.46</v>
      </c>
      <c r="S15" s="90">
        <v>11</v>
      </c>
      <c r="T15" s="90">
        <v>11</v>
      </c>
      <c r="U15" s="90">
        <v>3.5</v>
      </c>
      <c r="V15" s="90">
        <v>1.18</v>
      </c>
      <c r="W15" s="89" t="e">
        <f>VLOOKUP($A15,$AY$3:$BB$78,3,FALSE)</f>
        <v>#N/A</v>
      </c>
      <c r="X15" s="90">
        <v>20180426</v>
      </c>
      <c r="Y15" s="115" t="s">
        <v>15</v>
      </c>
      <c r="Z15" s="115" t="s">
        <v>336</v>
      </c>
      <c r="AA15" s="100">
        <f>VLOOKUP(Y15,$AS$3:$AT$18,2,FALSE)</f>
        <v>4</v>
      </c>
      <c r="AB15" s="132">
        <v>76</v>
      </c>
      <c r="AC15" s="91" t="e">
        <f>VLOOKUP($A15,$AY$3:$BB$78,4,FALSE)</f>
        <v>#N/A</v>
      </c>
      <c r="AD15" s="51">
        <v>4</v>
      </c>
      <c r="AE15" s="103">
        <v>16.88</v>
      </c>
      <c r="AF15" s="92" t="s">
        <v>44</v>
      </c>
      <c r="AG15" s="83">
        <f>countccolor(A15:AF15,AG$2)+countccolor(AH15,AG$2)</f>
        <v>3</v>
      </c>
      <c r="AH15" s="98">
        <v>0</v>
      </c>
      <c r="AI15" s="42" t="s">
        <v>286</v>
      </c>
      <c r="AJ15" s="42"/>
      <c r="AK15" s="42"/>
      <c r="AL15" s="42"/>
      <c r="AM15" s="42"/>
      <c r="AN15" s="42"/>
      <c r="AO15" s="42"/>
      <c r="AP15" s="42"/>
      <c r="AQ15" s="42"/>
      <c r="AR15" s="62"/>
      <c r="AS15" s="51" t="s">
        <v>40</v>
      </c>
      <c r="AT15" s="77">
        <v>12</v>
      </c>
      <c r="AU15" s="55">
        <v>3</v>
      </c>
      <c r="AV15" s="56" t="s">
        <v>11</v>
      </c>
      <c r="AW15" s="9"/>
      <c r="AX15" s="9"/>
      <c r="AY15" s="62" t="s">
        <v>123</v>
      </c>
      <c r="AZ15" s="104">
        <v>180.72</v>
      </c>
      <c r="BA15" s="81">
        <v>43146</v>
      </c>
      <c r="BB15" s="104">
        <v>0.5</v>
      </c>
      <c r="BC15" s="66"/>
      <c r="BD15" s="111" t="str">
        <f t="shared" si="0"/>
        <v>AAWW, ABG, ADM, ADS, AEIS, AEL, AFG, AIT, AL, ALL, ALV, AMG, AOS</v>
      </c>
      <c r="BE15" s="9"/>
      <c r="BF15" s="90" t="s">
        <v>258</v>
      </c>
      <c r="BG15" s="112">
        <v>0</v>
      </c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</row>
    <row r="16" spans="1:127" ht="19.5" customHeight="1">
      <c r="A16" s="51" t="s">
        <v>136</v>
      </c>
      <c r="B16" s="51">
        <v>35.3</v>
      </c>
      <c r="C16" s="101">
        <v>7.3</v>
      </c>
      <c r="D16" s="51">
        <v>37.67</v>
      </c>
      <c r="E16" s="105">
        <v>2668</v>
      </c>
      <c r="F16" s="105">
        <v>2</v>
      </c>
      <c r="G16" s="51">
        <v>1</v>
      </c>
      <c r="H16" s="106">
        <v>1</v>
      </c>
      <c r="I16" s="101">
        <v>0.33</v>
      </c>
      <c r="J16" s="101">
        <v>0.71</v>
      </c>
      <c r="K16" s="105">
        <v>-2.72</v>
      </c>
      <c r="L16" s="101">
        <v>4.32</v>
      </c>
      <c r="M16" s="51">
        <v>-2.94</v>
      </c>
      <c r="N16" s="51">
        <v>3.17</v>
      </c>
      <c r="O16" s="51">
        <v>0</v>
      </c>
      <c r="P16" s="51">
        <v>0</v>
      </c>
      <c r="Q16" s="51">
        <v>9.65</v>
      </c>
      <c r="R16" s="51">
        <v>8.52</v>
      </c>
      <c r="S16" s="51">
        <v>6</v>
      </c>
      <c r="T16" s="51">
        <v>6</v>
      </c>
      <c r="U16" s="51">
        <v>3.35</v>
      </c>
      <c r="V16" s="101">
        <v>6.8</v>
      </c>
      <c r="W16" s="142">
        <f>VLOOKUP($A16,$AY$3:$BB$78,3,FALSE)</f>
        <v>43144</v>
      </c>
      <c r="X16" s="42">
        <v>20180426</v>
      </c>
      <c r="Y16" s="113" t="s">
        <v>19</v>
      </c>
      <c r="Z16" s="114" t="s">
        <v>66</v>
      </c>
      <c r="AA16" s="100">
        <f>VLOOKUP(Y16,$AS$3:$AT$18,2,FALSE)</f>
        <v>4</v>
      </c>
      <c r="AB16" s="129">
        <v>74</v>
      </c>
      <c r="AC16" s="143">
        <f>VLOOKUP($A16,$AY$3:$BB$78,4,FALSE)</f>
        <v>0.6</v>
      </c>
      <c r="AD16" s="51">
        <v>3</v>
      </c>
      <c r="AE16" s="42">
        <v>6.71</v>
      </c>
      <c r="AF16" s="99" t="s">
        <v>43</v>
      </c>
      <c r="AG16" s="83">
        <f>countccolor(A16:AF16,AG$2)+countccolor(AH16,AG$2)</f>
        <v>8</v>
      </c>
      <c r="AH16" s="98">
        <v>-0.034</v>
      </c>
      <c r="AI16" s="42" t="s">
        <v>136</v>
      </c>
      <c r="AR16" s="62"/>
      <c r="AS16" s="65" t="s">
        <v>11</v>
      </c>
      <c r="AT16" s="36">
        <v>1</v>
      </c>
      <c r="AU16" s="55">
        <v>15</v>
      </c>
      <c r="AV16" s="56" t="s">
        <v>21</v>
      </c>
      <c r="AW16" s="9"/>
      <c r="AX16" s="9"/>
      <c r="AY16" s="62" t="s">
        <v>142</v>
      </c>
      <c r="AZ16" s="104">
        <v>76.29</v>
      </c>
      <c r="BA16" s="81">
        <v>43152</v>
      </c>
      <c r="BB16" s="104">
        <v>0.2</v>
      </c>
      <c r="BC16" s="66"/>
      <c r="BD16" s="111" t="str">
        <f t="shared" si="0"/>
        <v>AAWW, ABG, ADM, ADS, AEIS, AEL, AFG, AIT, AL, ALL, ALV, AMG, AOS, APAM</v>
      </c>
      <c r="BE16" s="9"/>
      <c r="BF16" s="51" t="s">
        <v>259</v>
      </c>
      <c r="BG16" s="112">
        <v>0.117</v>
      </c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</row>
    <row r="17" spans="1:127" ht="19.5" customHeight="1">
      <c r="A17" s="90" t="s">
        <v>287</v>
      </c>
      <c r="B17" s="94">
        <v>70.04</v>
      </c>
      <c r="C17" s="100">
        <v>6.29</v>
      </c>
      <c r="D17" s="94">
        <v>78.33</v>
      </c>
      <c r="E17" s="95">
        <v>3643</v>
      </c>
      <c r="F17" s="90">
        <v>2</v>
      </c>
      <c r="G17" s="90">
        <v>2</v>
      </c>
      <c r="H17" s="90">
        <v>2</v>
      </c>
      <c r="I17" s="90">
        <v>1.02</v>
      </c>
      <c r="J17" s="90">
        <v>4.87</v>
      </c>
      <c r="K17" s="90">
        <v>0</v>
      </c>
      <c r="L17" s="100">
        <v>8.13</v>
      </c>
      <c r="M17" s="90">
        <v>10.67</v>
      </c>
      <c r="N17" s="90">
        <v>8.33</v>
      </c>
      <c r="O17" s="90">
        <v>0</v>
      </c>
      <c r="P17" s="90">
        <v>0</v>
      </c>
      <c r="Q17" s="90">
        <v>6.67</v>
      </c>
      <c r="R17" s="90">
        <v>5.5</v>
      </c>
      <c r="S17" s="90">
        <v>7</v>
      </c>
      <c r="T17" s="90">
        <v>7</v>
      </c>
      <c r="U17" s="90">
        <v>1.42</v>
      </c>
      <c r="V17" s="90">
        <v>0</v>
      </c>
      <c r="W17" s="89" t="e">
        <f>VLOOKUP($A17,$AY$3:$BB$78,3,FALSE)</f>
        <v>#N/A</v>
      </c>
      <c r="X17" s="145">
        <v>20180214</v>
      </c>
      <c r="Y17" s="115" t="s">
        <v>41</v>
      </c>
      <c r="Z17" s="115" t="s">
        <v>121</v>
      </c>
      <c r="AA17" s="90">
        <f>VLOOKUP(Y17,$AS$3:$AT$18,2,FALSE)</f>
        <v>10</v>
      </c>
      <c r="AB17" s="129">
        <v>48</v>
      </c>
      <c r="AC17" s="91" t="e">
        <f>VLOOKUP($A17,$AY$3:$BB$78,4,FALSE)</f>
        <v>#N/A</v>
      </c>
      <c r="AD17" s="51">
        <v>5</v>
      </c>
      <c r="AE17" s="103">
        <v>11.84</v>
      </c>
      <c r="AF17" s="90" t="s">
        <v>44</v>
      </c>
      <c r="AG17" s="83">
        <f>countccolor(A17:AF17,AG$2)+countccolor(AH17,AG$2)</f>
        <v>4</v>
      </c>
      <c r="AH17" s="98">
        <v>-0.0022</v>
      </c>
      <c r="AI17" s="42" t="s">
        <v>287</v>
      </c>
      <c r="AJ17" s="42"/>
      <c r="AK17" s="42"/>
      <c r="AL17" s="42"/>
      <c r="AM17" s="42"/>
      <c r="AN17" s="42"/>
      <c r="AO17" s="42"/>
      <c r="AP17" s="58"/>
      <c r="AQ17" s="42"/>
      <c r="AR17" s="62"/>
      <c r="AS17" s="65" t="s">
        <v>21</v>
      </c>
      <c r="AT17" s="36">
        <v>8</v>
      </c>
      <c r="AU17" s="55">
        <v>14</v>
      </c>
      <c r="AV17" s="44" t="s">
        <v>20</v>
      </c>
      <c r="AW17" s="9"/>
      <c r="AX17" s="9"/>
      <c r="AY17" s="62" t="s">
        <v>368</v>
      </c>
      <c r="AZ17" s="104">
        <v>98.34</v>
      </c>
      <c r="BA17" s="81">
        <v>43193</v>
      </c>
      <c r="BB17" s="104">
        <v>0.5</v>
      </c>
      <c r="BC17" s="66"/>
      <c r="BD17" s="111" t="str">
        <f t="shared" si="0"/>
        <v>AAWW, ABG, ADM, ADS, AEIS, AEL, AFG, AIT, AL, ALL, ALV, AMG, AOS, APAM, ASGN</v>
      </c>
      <c r="BE17" s="9"/>
      <c r="BF17" s="90" t="s">
        <v>178</v>
      </c>
      <c r="BG17" s="112">
        <v>-0.0059</v>
      </c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</row>
    <row r="18" spans="1:127" ht="19.5" customHeight="1">
      <c r="A18" s="90" t="s">
        <v>356</v>
      </c>
      <c r="B18" s="94">
        <v>21.4</v>
      </c>
      <c r="C18" s="100">
        <v>13.89</v>
      </c>
      <c r="D18" s="94">
        <v>23.9</v>
      </c>
      <c r="E18" s="95">
        <v>1361</v>
      </c>
      <c r="F18" s="100">
        <v>1</v>
      </c>
      <c r="G18" s="100">
        <v>5</v>
      </c>
      <c r="H18" s="90">
        <v>5</v>
      </c>
      <c r="I18" s="100">
        <v>0.3</v>
      </c>
      <c r="J18" s="90">
        <v>1.15</v>
      </c>
      <c r="K18" s="127">
        <v>22.45</v>
      </c>
      <c r="L18" s="100">
        <v>22.45</v>
      </c>
      <c r="M18" s="90">
        <v>28.13</v>
      </c>
      <c r="N18" s="90">
        <v>-6.06</v>
      </c>
      <c r="O18" s="90">
        <v>0</v>
      </c>
      <c r="P18" s="90">
        <v>0</v>
      </c>
      <c r="Q18" s="90">
        <v>9.19</v>
      </c>
      <c r="R18" s="90">
        <v>6.15</v>
      </c>
      <c r="S18" s="90">
        <v>5</v>
      </c>
      <c r="T18" s="90">
        <v>5</v>
      </c>
      <c r="U18" s="90">
        <v>0.86</v>
      </c>
      <c r="V18" s="90">
        <v>0</v>
      </c>
      <c r="W18" s="89" t="e">
        <f>VLOOKUP($A18,$AY$3:$BB$78,3,FALSE)</f>
        <v>#N/A</v>
      </c>
      <c r="X18" s="90">
        <v>20180508</v>
      </c>
      <c r="Y18" s="115" t="s">
        <v>15</v>
      </c>
      <c r="Z18" s="115" t="s">
        <v>412</v>
      </c>
      <c r="AA18" s="100">
        <f>VLOOKUP(Y18,$AS$3:$AT$18,2,FALSE)</f>
        <v>4</v>
      </c>
      <c r="AB18" s="132">
        <v>84</v>
      </c>
      <c r="AC18" s="91" t="e">
        <f>VLOOKUP($A18,$AY$3:$BB$78,4,FALSE)</f>
        <v>#N/A</v>
      </c>
      <c r="AD18" s="51">
        <v>6</v>
      </c>
      <c r="AE18" s="103">
        <v>11.68</v>
      </c>
      <c r="AF18" s="100" t="s">
        <v>43</v>
      </c>
      <c r="AG18" s="83">
        <f>countccolor(A18:AF18,AG$2)+countccolor(AH18,AG$2)</f>
        <v>9</v>
      </c>
      <c r="AH18" s="98">
        <v>0</v>
      </c>
      <c r="AI18" s="42" t="s">
        <v>356</v>
      </c>
      <c r="AJ18" s="42"/>
      <c r="AK18" s="42"/>
      <c r="AL18" s="42"/>
      <c r="AM18" s="42"/>
      <c r="AN18" s="42"/>
      <c r="AO18" s="42"/>
      <c r="AP18" s="58"/>
      <c r="AQ18" s="42"/>
      <c r="AR18" s="62"/>
      <c r="AS18" s="65" t="s">
        <v>20</v>
      </c>
      <c r="AT18" s="36">
        <v>16</v>
      </c>
      <c r="AU18" s="55">
        <v>9</v>
      </c>
      <c r="AV18" s="56" t="s">
        <v>17</v>
      </c>
      <c r="AW18" s="9"/>
      <c r="AX18" s="9"/>
      <c r="AY18" s="62" t="s">
        <v>373</v>
      </c>
      <c r="AZ18" s="104">
        <v>134.75</v>
      </c>
      <c r="BA18" s="81">
        <v>43158</v>
      </c>
      <c r="BB18" s="104">
        <v>0.38</v>
      </c>
      <c r="BC18" s="66"/>
      <c r="BD18" s="111" t="str">
        <f t="shared" si="0"/>
        <v>AAWW, ABG, ADM, ADS, AEIS, AEL, AFG, AIT, AL, ALL, ALV, AMG, AOS, APAM, ASGN, ATKR</v>
      </c>
      <c r="BE18" s="9"/>
      <c r="BF18" s="90" t="s">
        <v>288</v>
      </c>
      <c r="BG18" s="112">
        <v>0.011</v>
      </c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</row>
    <row r="19" spans="1:127" ht="19.5" customHeight="1">
      <c r="A19" s="90" t="s">
        <v>178</v>
      </c>
      <c r="B19" s="94">
        <v>23.95</v>
      </c>
      <c r="C19" s="100">
        <v>5.8</v>
      </c>
      <c r="D19" s="94">
        <v>26.5</v>
      </c>
      <c r="E19" s="95">
        <v>1416</v>
      </c>
      <c r="F19" s="90">
        <v>2</v>
      </c>
      <c r="G19" s="90">
        <v>1</v>
      </c>
      <c r="H19" s="90">
        <v>2</v>
      </c>
      <c r="I19" s="100">
        <v>0.4</v>
      </c>
      <c r="J19" s="90">
        <v>1.37</v>
      </c>
      <c r="K19" s="90">
        <v>0</v>
      </c>
      <c r="L19" s="100">
        <v>11</v>
      </c>
      <c r="M19" s="90">
        <v>10</v>
      </c>
      <c r="N19" s="90">
        <v>10.53</v>
      </c>
      <c r="O19" s="90">
        <v>0</v>
      </c>
      <c r="P19" s="90">
        <v>0</v>
      </c>
      <c r="Q19" s="90">
        <v>17.47</v>
      </c>
      <c r="R19" s="90">
        <v>14.35</v>
      </c>
      <c r="S19" s="90">
        <v>6</v>
      </c>
      <c r="T19" s="90">
        <v>6</v>
      </c>
      <c r="U19" s="90">
        <v>1.46</v>
      </c>
      <c r="V19" s="90">
        <v>0</v>
      </c>
      <c r="W19" s="89" t="e">
        <f>VLOOKUP($A19,$AY$3:$BB$78,3,FALSE)</f>
        <v>#N/A</v>
      </c>
      <c r="X19" s="90">
        <v>20180305</v>
      </c>
      <c r="Y19" s="115" t="s">
        <v>21</v>
      </c>
      <c r="Z19" s="115" t="s">
        <v>119</v>
      </c>
      <c r="AA19" s="90">
        <f>VLOOKUP(Y19,$AS$3:$AT$18,2,FALSE)</f>
        <v>8</v>
      </c>
      <c r="AB19" s="129">
        <v>27</v>
      </c>
      <c r="AC19" s="91" t="e">
        <f>VLOOKUP($A19,$AY$3:$BB$78,4,FALSE)</f>
        <v>#N/A</v>
      </c>
      <c r="AD19" s="51">
        <v>4</v>
      </c>
      <c r="AE19" s="103">
        <v>10.65</v>
      </c>
      <c r="AF19" s="102" t="s">
        <v>43</v>
      </c>
      <c r="AG19" s="83">
        <f>countccolor(A19:AF19,AG$2)+countccolor(AH19,AG$2)</f>
        <v>7</v>
      </c>
      <c r="AH19" s="134">
        <v>0.0247</v>
      </c>
      <c r="AI19" s="42" t="s">
        <v>178</v>
      </c>
      <c r="AJ19" s="42"/>
      <c r="AK19" s="42"/>
      <c r="AL19" s="42"/>
      <c r="AM19" s="42"/>
      <c r="AN19" s="42"/>
      <c r="AO19" s="42"/>
      <c r="AP19" s="58"/>
      <c r="AQ19" s="42"/>
      <c r="AR19" s="62"/>
      <c r="AT19" s="62"/>
      <c r="AU19" s="9">
        <v>17</v>
      </c>
      <c r="AV19" s="9" t="s">
        <v>134</v>
      </c>
      <c r="AW19" s="9"/>
      <c r="AX19" s="9"/>
      <c r="AY19" s="62" t="s">
        <v>145</v>
      </c>
      <c r="AZ19" s="104">
        <v>54.32</v>
      </c>
      <c r="BA19" s="81">
        <v>43166</v>
      </c>
      <c r="BB19" s="104">
        <v>0.38</v>
      </c>
      <c r="BC19" s="66"/>
      <c r="BD19" s="111" t="str">
        <f t="shared" si="0"/>
        <v>AAWW, ABG, ADM, ADS, AEIS, AEL, AFG, AIT, AL, ALL, ALV, AMG, AOS, APAM, ASGN, ATKR, ATSG</v>
      </c>
      <c r="BE19" s="9"/>
      <c r="BF19" s="90" t="s">
        <v>213</v>
      </c>
      <c r="BG19" s="112">
        <v>-0.0009</v>
      </c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</row>
    <row r="20" spans="1:127" ht="19.5" customHeight="1">
      <c r="A20" s="90" t="s">
        <v>288</v>
      </c>
      <c r="B20" s="94">
        <v>76.35</v>
      </c>
      <c r="C20" s="90">
        <v>3.86</v>
      </c>
      <c r="D20" s="94">
        <v>89</v>
      </c>
      <c r="E20" s="95">
        <v>2540</v>
      </c>
      <c r="F20" s="90">
        <v>2</v>
      </c>
      <c r="G20" s="90">
        <v>3</v>
      </c>
      <c r="H20" s="90">
        <v>3</v>
      </c>
      <c r="I20" s="100">
        <v>0.47</v>
      </c>
      <c r="J20" s="90">
        <v>1.2</v>
      </c>
      <c r="K20" s="90">
        <v>0</v>
      </c>
      <c r="L20" s="100">
        <v>11.32</v>
      </c>
      <c r="M20" s="90">
        <v>7.63</v>
      </c>
      <c r="N20" s="90">
        <v>-13.91</v>
      </c>
      <c r="O20" s="90">
        <v>0</v>
      </c>
      <c r="P20" s="90">
        <v>0</v>
      </c>
      <c r="Q20" s="90">
        <v>4.78</v>
      </c>
      <c r="R20" s="90">
        <v>2.96</v>
      </c>
      <c r="S20" s="100">
        <v>3</v>
      </c>
      <c r="T20" s="90">
        <v>4</v>
      </c>
      <c r="U20" s="100">
        <v>0.32</v>
      </c>
      <c r="V20" s="90">
        <v>0</v>
      </c>
      <c r="W20" s="89" t="e">
        <f>VLOOKUP($A20,$AY$3:$BB$78,3,FALSE)</f>
        <v>#N/A</v>
      </c>
      <c r="X20" s="90">
        <v>20180424</v>
      </c>
      <c r="Y20" s="115" t="s">
        <v>39</v>
      </c>
      <c r="Z20" s="115" t="s">
        <v>337</v>
      </c>
      <c r="AA20" s="90">
        <f>VLOOKUP(Y20,$AS$3:$AT$18,2,FALSE)</f>
        <v>14</v>
      </c>
      <c r="AB20" s="129">
        <v>38</v>
      </c>
      <c r="AC20" s="91" t="e">
        <f>VLOOKUP($A20,$AY$3:$BB$78,4,FALSE)</f>
        <v>#N/A</v>
      </c>
      <c r="AD20" s="51">
        <v>1</v>
      </c>
      <c r="AE20" s="103">
        <v>16.57</v>
      </c>
      <c r="AF20" s="102" t="s">
        <v>43</v>
      </c>
      <c r="AG20" s="83">
        <f>countccolor(A20:AF20,AG$2)+countccolor(AH20,AG$2)</f>
        <v>7</v>
      </c>
      <c r="AH20" s="98">
        <v>-0.0037</v>
      </c>
      <c r="AI20" s="42" t="s">
        <v>288</v>
      </c>
      <c r="AJ20" s="42"/>
      <c r="AK20" s="42"/>
      <c r="AL20" s="42"/>
      <c r="AM20" s="42"/>
      <c r="AN20" s="42"/>
      <c r="AO20" s="42"/>
      <c r="AP20" s="58"/>
      <c r="AQ20" s="42"/>
      <c r="AR20" s="62"/>
      <c r="AS20" s="62"/>
      <c r="AT20" s="62"/>
      <c r="AU20" s="9"/>
      <c r="AV20" s="9"/>
      <c r="AW20" s="9"/>
      <c r="AX20" s="9"/>
      <c r="AY20" s="62" t="s">
        <v>263</v>
      </c>
      <c r="AZ20" s="104">
        <v>95.03</v>
      </c>
      <c r="BA20" s="81">
        <v>43174</v>
      </c>
      <c r="BB20" s="104">
        <v>0.32</v>
      </c>
      <c r="BC20" s="66"/>
      <c r="BD20" s="111" t="str">
        <f t="shared" si="0"/>
        <v>AAWW, ABG, ADM, ADS, AEIS, AEL, AFG, AIT, AL, ALL, ALV, AMG, AOS, APAM, ASGN, ATKR, ATSG, AXE</v>
      </c>
      <c r="BE20" s="9"/>
      <c r="BF20" s="90" t="s">
        <v>137</v>
      </c>
      <c r="BG20" s="112">
        <v>0</v>
      </c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</row>
    <row r="21" spans="1:127" ht="19.5" customHeight="1">
      <c r="A21" s="90" t="s">
        <v>357</v>
      </c>
      <c r="B21" s="94">
        <v>91.72</v>
      </c>
      <c r="C21" s="90">
        <v>4.71</v>
      </c>
      <c r="D21" s="94">
        <v>108.31</v>
      </c>
      <c r="E21" s="95">
        <v>79613</v>
      </c>
      <c r="F21" s="90">
        <v>2</v>
      </c>
      <c r="G21" s="90">
        <v>2</v>
      </c>
      <c r="H21" s="90">
        <v>1</v>
      </c>
      <c r="I21" s="100">
        <v>0.59</v>
      </c>
      <c r="J21" s="90">
        <v>1</v>
      </c>
      <c r="K21" s="90">
        <v>0</v>
      </c>
      <c r="L21" s="100">
        <v>5.35</v>
      </c>
      <c r="M21" s="90">
        <v>2.6</v>
      </c>
      <c r="N21" s="90">
        <v>2.04</v>
      </c>
      <c r="O21" s="90">
        <v>0</v>
      </c>
      <c r="P21" s="100">
        <v>1.18</v>
      </c>
      <c r="Q21" s="90">
        <v>8.12</v>
      </c>
      <c r="R21" s="90">
        <v>6.11</v>
      </c>
      <c r="S21" s="90">
        <v>18</v>
      </c>
      <c r="T21" s="90">
        <v>19</v>
      </c>
      <c r="U21" s="90">
        <v>2.38</v>
      </c>
      <c r="V21" s="90">
        <v>1.53</v>
      </c>
      <c r="W21" s="89" t="e">
        <f>VLOOKUP($A21,$AY$3:$BB$78,3,FALSE)</f>
        <v>#N/A</v>
      </c>
      <c r="X21" s="90">
        <v>20180418</v>
      </c>
      <c r="Y21" s="115" t="s">
        <v>19</v>
      </c>
      <c r="Z21" s="115" t="s">
        <v>278</v>
      </c>
      <c r="AA21" s="100">
        <f>VLOOKUP(Y21,$AS$3:$AT$18,2,FALSE)</f>
        <v>4</v>
      </c>
      <c r="AB21" s="132">
        <v>93</v>
      </c>
      <c r="AC21" s="91" t="e">
        <f>VLOOKUP($A21,$AY$3:$BB$78,4,FALSE)</f>
        <v>#N/A</v>
      </c>
      <c r="AD21" s="51">
        <v>3</v>
      </c>
      <c r="AE21" s="103">
        <v>18.09</v>
      </c>
      <c r="AF21" s="92" t="s">
        <v>44</v>
      </c>
      <c r="AG21" s="83">
        <f>countccolor(A21:AF21,AG$2)+countccolor(AH21,AG$2)</f>
        <v>5</v>
      </c>
      <c r="AH21" s="98">
        <v>0</v>
      </c>
      <c r="AI21" s="42" t="s">
        <v>357</v>
      </c>
      <c r="AJ21" s="42"/>
      <c r="AK21" s="42"/>
      <c r="AL21" s="42"/>
      <c r="AM21" s="42"/>
      <c r="AN21" s="42"/>
      <c r="AO21" s="42"/>
      <c r="AP21" s="58"/>
      <c r="AQ21" s="42"/>
      <c r="AR21" s="62"/>
      <c r="AS21" s="62"/>
      <c r="AT21" s="62"/>
      <c r="AU21" s="9"/>
      <c r="AV21" s="9"/>
      <c r="AW21" s="9"/>
      <c r="AX21" s="9"/>
      <c r="AY21" s="62" t="s">
        <v>376</v>
      </c>
      <c r="AZ21" s="104">
        <v>37.28</v>
      </c>
      <c r="BA21" s="81">
        <v>43174</v>
      </c>
      <c r="BB21" s="104">
        <v>0.3</v>
      </c>
      <c r="BC21" s="66"/>
      <c r="BD21" s="111" t="str">
        <f t="shared" si="0"/>
        <v>AAWW, ABG, ADM, ADS, AEIS, AEL, AFG, AIT, AL, ALL, ALV, AMG, AOS, APAM, ASGN, ATKR, ATSG, AXE, AXP</v>
      </c>
      <c r="BE21" s="9"/>
      <c r="BF21" s="90" t="s">
        <v>224</v>
      </c>
      <c r="BG21" s="112">
        <v>0.0093</v>
      </c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</row>
    <row r="22" spans="1:127" ht="19.5" customHeight="1">
      <c r="A22" s="51" t="s">
        <v>213</v>
      </c>
      <c r="B22" s="51">
        <v>723.5</v>
      </c>
      <c r="C22" s="101">
        <v>5.24</v>
      </c>
      <c r="D22" s="51">
        <v>810.5</v>
      </c>
      <c r="E22" s="105">
        <v>19790</v>
      </c>
      <c r="F22" s="105">
        <v>2</v>
      </c>
      <c r="G22" s="51">
        <v>3</v>
      </c>
      <c r="H22" s="106">
        <v>3</v>
      </c>
      <c r="I22" s="51">
        <v>1.12</v>
      </c>
      <c r="J22" s="51">
        <v>1.43</v>
      </c>
      <c r="K22" s="105">
        <v>0</v>
      </c>
      <c r="L22" s="101">
        <v>6.37</v>
      </c>
      <c r="M22" s="51">
        <v>1.63</v>
      </c>
      <c r="N22" s="51">
        <v>0.46</v>
      </c>
      <c r="O22" s="101">
        <v>3.11</v>
      </c>
      <c r="P22" s="101">
        <v>3.11</v>
      </c>
      <c r="Q22" s="51">
        <v>4.58</v>
      </c>
      <c r="R22" s="51">
        <v>3.91</v>
      </c>
      <c r="S22" s="51">
        <v>19</v>
      </c>
      <c r="T22" s="51">
        <v>18</v>
      </c>
      <c r="U22" s="51">
        <v>1.8</v>
      </c>
      <c r="V22" s="51">
        <v>0</v>
      </c>
      <c r="W22" s="89" t="e">
        <f>VLOOKUP($A22,$AY$3:$BB$78,3,FALSE)</f>
        <v>#N/A</v>
      </c>
      <c r="X22" s="42">
        <v>20180227</v>
      </c>
      <c r="Y22" s="113" t="s">
        <v>11</v>
      </c>
      <c r="Z22" s="114" t="s">
        <v>161</v>
      </c>
      <c r="AA22" s="100">
        <f>VLOOKUP(Y22,$AS$3:$AT$18,2,FALSE)</f>
        <v>1</v>
      </c>
      <c r="AB22" s="129">
        <v>37</v>
      </c>
      <c r="AC22" s="91" t="e">
        <f>VLOOKUP($A22,$AY$3:$BB$78,4,FALSE)</f>
        <v>#N/A</v>
      </c>
      <c r="AD22" s="51">
        <v>4</v>
      </c>
      <c r="AE22" s="99">
        <v>12.03</v>
      </c>
      <c r="AF22" s="99" t="s">
        <v>43</v>
      </c>
      <c r="AG22" s="83">
        <f>countccolor(A22:AF22,AG$2)+countccolor(AH22,AG$2)</f>
        <v>9</v>
      </c>
      <c r="AH22" s="134">
        <v>0.0714</v>
      </c>
      <c r="AI22" s="42" t="s">
        <v>213</v>
      </c>
      <c r="AR22" s="62"/>
      <c r="AS22" s="62"/>
      <c r="AT22" s="62"/>
      <c r="AU22" s="9"/>
      <c r="AV22" s="9"/>
      <c r="AW22" s="9"/>
      <c r="AX22" s="9"/>
      <c r="AY22" s="62" t="s">
        <v>377</v>
      </c>
      <c r="AZ22" s="104">
        <v>72.45</v>
      </c>
      <c r="BA22" s="81">
        <v>43153</v>
      </c>
      <c r="BB22" s="104">
        <v>0.07</v>
      </c>
      <c r="BC22" s="66"/>
      <c r="BD22" s="111" t="str">
        <f t="shared" si="0"/>
        <v>AAWW, ABG, ADM, ADS, AEIS, AEL, AFG, AIT, AL, ALL, ALV, AMG, AOS, APAM, ASGN, ATKR, ATSG, AXE, AXP, AZO</v>
      </c>
      <c r="BE22" s="9"/>
      <c r="BF22" s="51" t="s">
        <v>260</v>
      </c>
      <c r="BG22" s="112">
        <v>-0.0164</v>
      </c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</row>
    <row r="23" spans="1:127" ht="19.5" customHeight="1">
      <c r="A23" s="90" t="s">
        <v>358</v>
      </c>
      <c r="B23" s="94">
        <v>332.83</v>
      </c>
      <c r="C23" s="100">
        <v>5.57</v>
      </c>
      <c r="D23" s="94">
        <v>366.07</v>
      </c>
      <c r="E23" s="95">
        <v>198226</v>
      </c>
      <c r="F23" s="100">
        <v>1</v>
      </c>
      <c r="G23" s="90">
        <v>1</v>
      </c>
      <c r="H23" s="90">
        <v>3</v>
      </c>
      <c r="I23" s="100">
        <v>0.63</v>
      </c>
      <c r="J23" s="90">
        <v>1.22</v>
      </c>
      <c r="K23" s="90">
        <v>0.05</v>
      </c>
      <c r="L23" s="100">
        <v>23.31</v>
      </c>
      <c r="M23" s="90">
        <v>64.95</v>
      </c>
      <c r="N23" s="90">
        <v>2.64</v>
      </c>
      <c r="O23" s="90">
        <v>0</v>
      </c>
      <c r="P23" s="100">
        <v>2.75</v>
      </c>
      <c r="Q23" s="90">
        <v>3.7</v>
      </c>
      <c r="R23" s="90">
        <v>6.12</v>
      </c>
      <c r="S23" s="90">
        <v>17</v>
      </c>
      <c r="T23" s="90">
        <v>16</v>
      </c>
      <c r="U23" s="90">
        <v>2.12</v>
      </c>
      <c r="V23" s="90">
        <v>2.06</v>
      </c>
      <c r="W23" s="89" t="e">
        <f>VLOOKUP($A23,$AY$3:$BB$78,3,FALSE)</f>
        <v>#N/A</v>
      </c>
      <c r="X23" s="90">
        <v>20180425</v>
      </c>
      <c r="Y23" s="115" t="s">
        <v>18</v>
      </c>
      <c r="Z23" s="115" t="s">
        <v>209</v>
      </c>
      <c r="AA23" s="90">
        <f>VLOOKUP(Y23,$AS$3:$AT$18,2,FALSE)</f>
        <v>6</v>
      </c>
      <c r="AB23" s="129">
        <v>62</v>
      </c>
      <c r="AC23" s="91" t="e">
        <f>VLOOKUP($A23,$AY$3:$BB$78,4,FALSE)</f>
        <v>#N/A</v>
      </c>
      <c r="AD23" s="51">
        <v>7</v>
      </c>
      <c r="AE23" s="83">
        <v>9.99</v>
      </c>
      <c r="AF23" s="92" t="s">
        <v>44</v>
      </c>
      <c r="AG23" s="83">
        <f>countccolor(A23:AF23,AG$2)+countccolor(AH23,AG$2)</f>
        <v>6</v>
      </c>
      <c r="AH23" s="98">
        <v>-0.0199</v>
      </c>
      <c r="AI23" s="42" t="s">
        <v>358</v>
      </c>
      <c r="AJ23" s="42"/>
      <c r="AK23" s="42"/>
      <c r="AL23" s="42"/>
      <c r="AM23" s="42"/>
      <c r="AN23" s="42"/>
      <c r="AO23" s="42"/>
      <c r="AP23" s="58"/>
      <c r="AQ23" s="42"/>
      <c r="AR23" s="62"/>
      <c r="AS23" s="62"/>
      <c r="AT23" s="62"/>
      <c r="AU23" s="9"/>
      <c r="AV23" s="9"/>
      <c r="AW23" s="9"/>
      <c r="AX23" s="9"/>
      <c r="AY23" s="62" t="s">
        <v>198</v>
      </c>
      <c r="AZ23" s="104">
        <v>54.93</v>
      </c>
      <c r="BA23" s="81">
        <v>43166</v>
      </c>
      <c r="BB23" s="104">
        <v>0.15</v>
      </c>
      <c r="BC23" s="66"/>
      <c r="BD23" s="111" t="str">
        <f t="shared" si="0"/>
        <v>AAWW, ABG, ADM, ADS, AEIS, AEL, AFG, AIT, AL, ALL, ALV, AMG, AOS, APAM, ASGN, ATKR, ATSG, AXE, AXP, AZO, BA</v>
      </c>
      <c r="BE23" s="9"/>
      <c r="BF23" s="90" t="s">
        <v>289</v>
      </c>
      <c r="BG23" s="112">
        <v>0</v>
      </c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</row>
    <row r="24" spans="1:127" ht="19.5" customHeight="1">
      <c r="A24" s="51" t="s">
        <v>251</v>
      </c>
      <c r="B24" s="51">
        <v>11.33</v>
      </c>
      <c r="C24" s="51">
        <v>0</v>
      </c>
      <c r="D24" s="51">
        <v>12.5</v>
      </c>
      <c r="E24" s="105">
        <v>75838</v>
      </c>
      <c r="F24" s="105">
        <v>3</v>
      </c>
      <c r="G24" s="51">
        <v>3</v>
      </c>
      <c r="H24" s="106">
        <v>3</v>
      </c>
      <c r="I24" s="51">
        <v>6.68</v>
      </c>
      <c r="J24" s="51">
        <v>1.17</v>
      </c>
      <c r="K24" s="128">
        <v>2.5</v>
      </c>
      <c r="L24" s="101">
        <v>4.74</v>
      </c>
      <c r="M24" s="51">
        <v>13.64</v>
      </c>
      <c r="N24" s="51">
        <v>19.05</v>
      </c>
      <c r="O24" s="51">
        <v>0</v>
      </c>
      <c r="P24" s="101">
        <v>22.22</v>
      </c>
      <c r="Q24" s="51">
        <v>3.57</v>
      </c>
      <c r="R24" s="51">
        <v>7.01</v>
      </c>
      <c r="S24" s="101">
        <v>3</v>
      </c>
      <c r="T24" s="51">
        <v>3</v>
      </c>
      <c r="U24" s="51">
        <v>1.63</v>
      </c>
      <c r="V24" s="51">
        <v>0.53</v>
      </c>
      <c r="W24" s="142">
        <f>VLOOKUP($A24,$AY$3:$BB$78,3,FALSE)</f>
        <v>43161</v>
      </c>
      <c r="X24" s="42">
        <v>20180426</v>
      </c>
      <c r="Y24" s="113" t="s">
        <v>19</v>
      </c>
      <c r="Z24" s="114" t="s">
        <v>413</v>
      </c>
      <c r="AA24" s="100">
        <f>VLOOKUP(Y24,$AS$3:$AT$18,2,FALSE)</f>
        <v>4</v>
      </c>
      <c r="AB24" s="132">
        <v>213</v>
      </c>
      <c r="AC24" s="143">
        <f>VLOOKUP($A24,$AY$3:$BB$78,4,FALSE)</f>
        <v>0.005026</v>
      </c>
      <c r="AD24" s="51">
        <v>1</v>
      </c>
      <c r="AE24" s="99">
        <v>10.33</v>
      </c>
      <c r="AF24" s="99" t="s">
        <v>43</v>
      </c>
      <c r="AG24" s="83">
        <f>countccolor(A24:AF24,AG$2)+countccolor(AH24,AG$2)</f>
        <v>7</v>
      </c>
      <c r="AH24" s="98">
        <v>0</v>
      </c>
      <c r="AI24" s="42" t="s">
        <v>251</v>
      </c>
      <c r="AR24" s="62"/>
      <c r="AS24" s="62"/>
      <c r="AT24" s="62"/>
      <c r="AU24" s="9"/>
      <c r="AV24" s="9"/>
      <c r="AW24" s="9"/>
      <c r="AX24" s="9"/>
      <c r="AY24" s="62" t="s">
        <v>380</v>
      </c>
      <c r="AZ24" s="104">
        <v>59.98</v>
      </c>
      <c r="BA24" s="81">
        <v>43187</v>
      </c>
      <c r="BB24" s="104">
        <v>0.13</v>
      </c>
      <c r="BC24" s="66"/>
      <c r="BD24" s="111" t="str">
        <f t="shared" si="0"/>
        <v>AAWW, ABG, ADM, ADS, AEIS, AEL, AFG, AIT, AL, ALL, ALV, AMG, AOS, APAM, ASGN, ATKR, ATSG, AXE, AXP, AZO, BA, BBD</v>
      </c>
      <c r="BE24" s="9"/>
      <c r="BF24" s="51" t="s">
        <v>138</v>
      </c>
      <c r="BG24" s="112">
        <v>0.0068</v>
      </c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</row>
    <row r="25" spans="1:127" ht="19.5" customHeight="1">
      <c r="A25" s="51" t="s">
        <v>195</v>
      </c>
      <c r="B25" s="51">
        <v>52.42</v>
      </c>
      <c r="C25" s="101">
        <v>9.61</v>
      </c>
      <c r="D25" s="51">
        <v>55.77</v>
      </c>
      <c r="E25" s="105">
        <v>40993</v>
      </c>
      <c r="F25" s="105">
        <v>3</v>
      </c>
      <c r="G25" s="51">
        <v>3</v>
      </c>
      <c r="H25" s="106">
        <v>2</v>
      </c>
      <c r="I25" s="101">
        <v>0.52</v>
      </c>
      <c r="J25" s="51">
        <v>1.36</v>
      </c>
      <c r="K25" s="126">
        <v>0</v>
      </c>
      <c r="L25" s="101">
        <v>6.84</v>
      </c>
      <c r="M25" s="51">
        <v>5</v>
      </c>
      <c r="N25" s="51">
        <v>0</v>
      </c>
      <c r="O25" s="51">
        <v>0</v>
      </c>
      <c r="P25" s="51">
        <v>0</v>
      </c>
      <c r="Q25" s="51">
        <v>2.01</v>
      </c>
      <c r="R25" s="51">
        <v>3.28</v>
      </c>
      <c r="S25" s="51">
        <v>20</v>
      </c>
      <c r="T25" s="51">
        <v>20</v>
      </c>
      <c r="U25" s="51">
        <v>3.36</v>
      </c>
      <c r="V25" s="101">
        <v>2.52</v>
      </c>
      <c r="W25" s="89" t="e">
        <f>VLOOKUP($A25,$AY$3:$BB$78,3,FALSE)</f>
        <v>#N/A</v>
      </c>
      <c r="X25" s="42">
        <v>20180419</v>
      </c>
      <c r="Y25" s="113" t="s">
        <v>19</v>
      </c>
      <c r="Z25" s="114" t="s">
        <v>414</v>
      </c>
      <c r="AA25" s="100">
        <f>VLOOKUP(Y25,$AS$3:$AT$18,2,FALSE)</f>
        <v>4</v>
      </c>
      <c r="AB25" s="129">
        <v>15</v>
      </c>
      <c r="AC25" s="91" t="e">
        <f>VLOOKUP($A25,$AY$3:$BB$78,4,FALSE)</f>
        <v>#N/A</v>
      </c>
      <c r="AD25" s="51">
        <v>2</v>
      </c>
      <c r="AE25" s="42">
        <v>6.38</v>
      </c>
      <c r="AF25" s="42" t="s">
        <v>44</v>
      </c>
      <c r="AG25" s="83">
        <f>countccolor(A25:AF25,AG$2)+countccolor(AH25,AG$2)</f>
        <v>6</v>
      </c>
      <c r="AH25" s="98">
        <v>0.0006</v>
      </c>
      <c r="AI25" s="42" t="s">
        <v>195</v>
      </c>
      <c r="AR25" s="62"/>
      <c r="AS25" s="62"/>
      <c r="AT25" s="62"/>
      <c r="AU25" s="9"/>
      <c r="AV25" s="9"/>
      <c r="AW25" s="9"/>
      <c r="AX25" s="9"/>
      <c r="AY25" s="62" t="s">
        <v>182</v>
      </c>
      <c r="AZ25" s="104">
        <v>51.9</v>
      </c>
      <c r="BA25" s="81">
        <v>43161</v>
      </c>
      <c r="BB25" s="104">
        <v>0.24</v>
      </c>
      <c r="BC25" s="66"/>
      <c r="BD25" s="111" t="str">
        <f t="shared" si="0"/>
        <v>AAWW, ABG, ADM, ADS, AEIS, AEL, AFG, AIT, AL, ALL, ALV, AMG, AOS, APAM, ASGN, ATKR, ATSG, AXE, AXP, AZO, BA, BBD, BBT</v>
      </c>
      <c r="BE25" s="9"/>
      <c r="BF25" s="51" t="s">
        <v>139</v>
      </c>
      <c r="BG25" s="112">
        <v>0.0118</v>
      </c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</row>
    <row r="26" spans="1:127" ht="19.5" customHeight="1">
      <c r="A26" s="90" t="s">
        <v>359</v>
      </c>
      <c r="B26" s="94">
        <v>70.76</v>
      </c>
      <c r="C26" s="90">
        <v>4.05</v>
      </c>
      <c r="D26" s="94">
        <v>67.46</v>
      </c>
      <c r="E26" s="95">
        <v>20685</v>
      </c>
      <c r="F26" s="90">
        <v>2</v>
      </c>
      <c r="G26" s="90">
        <v>3</v>
      </c>
      <c r="H26" s="90">
        <v>3</v>
      </c>
      <c r="I26" s="90">
        <v>1</v>
      </c>
      <c r="J26" s="90">
        <v>8.46</v>
      </c>
      <c r="K26" s="90">
        <v>0</v>
      </c>
      <c r="L26" s="100">
        <v>5.02</v>
      </c>
      <c r="M26" s="90">
        <v>-1.27</v>
      </c>
      <c r="N26" s="90">
        <v>9.52</v>
      </c>
      <c r="O26" s="100">
        <v>5.77</v>
      </c>
      <c r="P26" s="100">
        <v>1.5</v>
      </c>
      <c r="Q26" s="90">
        <v>-1.11</v>
      </c>
      <c r="R26" s="90">
        <v>2</v>
      </c>
      <c r="S26" s="90">
        <v>13</v>
      </c>
      <c r="T26" s="90">
        <v>15</v>
      </c>
      <c r="U26" s="100">
        <v>0.51</v>
      </c>
      <c r="V26" s="90">
        <v>1.92</v>
      </c>
      <c r="W26" s="89" t="e">
        <f>VLOOKUP($A26,$AY$3:$BB$78,3,FALSE)</f>
        <v>#N/A</v>
      </c>
      <c r="X26" s="90">
        <v>20180301</v>
      </c>
      <c r="Y26" s="115" t="s">
        <v>11</v>
      </c>
      <c r="Z26" s="115" t="s">
        <v>339</v>
      </c>
      <c r="AA26" s="100">
        <f>VLOOKUP(Y26,$AS$3:$AT$18,2,FALSE)</f>
        <v>1</v>
      </c>
      <c r="AB26" s="129">
        <v>9</v>
      </c>
      <c r="AC26" s="91" t="e">
        <f>VLOOKUP($A26,$AY$3:$BB$78,4,FALSE)</f>
        <v>#N/A</v>
      </c>
      <c r="AD26" s="51">
        <v>5</v>
      </c>
      <c r="AE26" s="83">
        <v>-4.67</v>
      </c>
      <c r="AF26" s="102" t="s">
        <v>43</v>
      </c>
      <c r="AG26" s="83">
        <f>countccolor(A26:AF26,AG$2)+countccolor(AH26,AG$2)</f>
        <v>8</v>
      </c>
      <c r="AH26" s="134">
        <v>0.0267</v>
      </c>
      <c r="AI26" s="42" t="s">
        <v>359</v>
      </c>
      <c r="AJ26" s="42"/>
      <c r="AK26" s="42"/>
      <c r="AL26" s="42"/>
      <c r="AM26" s="42"/>
      <c r="AN26" s="42"/>
      <c r="AO26" s="42"/>
      <c r="AP26" s="58"/>
      <c r="AQ26" s="42"/>
      <c r="AR26" s="62"/>
      <c r="AS26" s="62"/>
      <c r="AT26" s="62"/>
      <c r="AU26" s="9"/>
      <c r="AV26" s="9"/>
      <c r="AW26" s="9"/>
      <c r="AX26" s="9"/>
      <c r="AY26" s="62" t="s">
        <v>297</v>
      </c>
      <c r="AZ26" s="104">
        <v>97.84</v>
      </c>
      <c r="BA26" s="81">
        <v>43159</v>
      </c>
      <c r="BB26" s="104">
        <v>0.35</v>
      </c>
      <c r="BC26" s="66"/>
      <c r="BD26" s="111" t="str">
        <f t="shared" si="0"/>
        <v>AAWW, ABG, ADM, ADS, AEIS, AEL, AFG, AIT, AL, ALL, ALV, AMG, AOS, APAM, ASGN, ATKR, ATSG, AXE, AXP, AZO, BA, BBD, BBT, BBY</v>
      </c>
      <c r="BE26" s="9"/>
      <c r="BF26" s="90" t="s">
        <v>225</v>
      </c>
      <c r="BG26" s="112">
        <v>-0.018</v>
      </c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</row>
    <row r="27" spans="1:127" ht="19.5" customHeight="1">
      <c r="A27" s="90" t="s">
        <v>224</v>
      </c>
      <c r="B27" s="94">
        <v>70.49</v>
      </c>
      <c r="C27" s="100">
        <v>7.14</v>
      </c>
      <c r="D27" s="94">
        <v>78.67</v>
      </c>
      <c r="E27" s="95">
        <v>2508</v>
      </c>
      <c r="F27" s="90">
        <v>2</v>
      </c>
      <c r="G27" s="90">
        <v>2</v>
      </c>
      <c r="H27" s="90">
        <v>3</v>
      </c>
      <c r="I27" s="100">
        <v>0.6</v>
      </c>
      <c r="J27" s="100">
        <v>0.65</v>
      </c>
      <c r="K27" s="125">
        <v>0</v>
      </c>
      <c r="L27" s="100">
        <v>4.6</v>
      </c>
      <c r="M27" s="90">
        <v>1.22</v>
      </c>
      <c r="N27" s="90">
        <v>15.52</v>
      </c>
      <c r="O27" s="90">
        <v>0</v>
      </c>
      <c r="P27" s="90">
        <v>0</v>
      </c>
      <c r="Q27" s="90">
        <v>9.98</v>
      </c>
      <c r="R27" s="90">
        <v>6.83</v>
      </c>
      <c r="S27" s="90">
        <v>6</v>
      </c>
      <c r="T27" s="90">
        <v>6</v>
      </c>
      <c r="U27" s="90">
        <v>1.36</v>
      </c>
      <c r="V27" s="90">
        <v>0</v>
      </c>
      <c r="W27" s="89" t="e">
        <f>VLOOKUP($A27,$AY$3:$BB$78,3,FALSE)</f>
        <v>#N/A</v>
      </c>
      <c r="X27" s="90">
        <v>20180227</v>
      </c>
      <c r="Y27" s="115" t="s">
        <v>16</v>
      </c>
      <c r="Z27" s="115" t="s">
        <v>85</v>
      </c>
      <c r="AA27" s="100">
        <f>VLOOKUP(Y27,$AS$3:$AT$18,2,FALSE)</f>
        <v>2</v>
      </c>
      <c r="AB27" s="132">
        <v>107</v>
      </c>
      <c r="AC27" s="91" t="e">
        <f>VLOOKUP($A27,$AY$3:$BB$78,4,FALSE)</f>
        <v>#N/A</v>
      </c>
      <c r="AD27" s="51">
        <v>5</v>
      </c>
      <c r="AE27" s="103">
        <v>11.6</v>
      </c>
      <c r="AF27" s="92" t="s">
        <v>44</v>
      </c>
      <c r="AG27" s="83">
        <f>countccolor(A27:AF27,AG$2)+countccolor(AH27,AG$2)</f>
        <v>6</v>
      </c>
      <c r="AH27" s="98">
        <v>-0.0217</v>
      </c>
      <c r="AI27" s="42" t="s">
        <v>224</v>
      </c>
      <c r="AJ27" s="42"/>
      <c r="AK27" s="42"/>
      <c r="AL27" s="42"/>
      <c r="AM27" s="42"/>
      <c r="AN27" s="42"/>
      <c r="AO27" s="42"/>
      <c r="AP27" s="58"/>
      <c r="AQ27" s="42"/>
      <c r="AR27" s="62"/>
      <c r="AS27" s="62"/>
      <c r="AT27" s="62"/>
      <c r="AU27" s="9"/>
      <c r="AV27" s="9"/>
      <c r="AW27" s="9"/>
      <c r="AX27" s="9"/>
      <c r="AY27" s="62" t="s">
        <v>299</v>
      </c>
      <c r="AZ27" s="104">
        <v>147.9</v>
      </c>
      <c r="BA27" s="81">
        <v>43153</v>
      </c>
      <c r="BB27" s="104">
        <v>0.745</v>
      </c>
      <c r="BC27" s="66"/>
      <c r="BD27" s="111" t="str">
        <f t="shared" si="0"/>
        <v>AAWW, ABG, ADM, ADS, AEIS, AEL, AFG, AIT, AL, ALL, ALV, AMG, AOS, APAM, ASGN, ATKR, ATSG, AXE, AXP, AZO, BA, BBD, BBT, BBY, BLD</v>
      </c>
      <c r="BE27" s="9"/>
      <c r="BF27" s="90" t="s">
        <v>290</v>
      </c>
      <c r="BG27" s="112">
        <v>0.0103</v>
      </c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</row>
    <row r="28" spans="1:127" ht="19.5" customHeight="1">
      <c r="A28" s="51" t="s">
        <v>360</v>
      </c>
      <c r="B28" s="51">
        <v>19.8</v>
      </c>
      <c r="C28" s="101">
        <v>23.21</v>
      </c>
      <c r="D28" s="51">
        <v>23.83</v>
      </c>
      <c r="E28" s="105">
        <v>2236</v>
      </c>
      <c r="F28" s="105">
        <v>2</v>
      </c>
      <c r="G28" s="51">
        <v>3</v>
      </c>
      <c r="H28" s="106">
        <v>3</v>
      </c>
      <c r="I28" s="101">
        <v>0.2</v>
      </c>
      <c r="J28" s="101">
        <v>0.51</v>
      </c>
      <c r="K28" s="126">
        <v>0.87</v>
      </c>
      <c r="L28" s="101">
        <v>7.81</v>
      </c>
      <c r="M28" s="51">
        <v>5.41</v>
      </c>
      <c r="N28" s="51">
        <v>8.82</v>
      </c>
      <c r="O28" s="51">
        <v>0</v>
      </c>
      <c r="P28" s="51">
        <v>0</v>
      </c>
      <c r="Q28" s="51">
        <v>7.28</v>
      </c>
      <c r="R28" s="51">
        <v>4.59</v>
      </c>
      <c r="S28" s="51">
        <v>9</v>
      </c>
      <c r="T28" s="51">
        <v>9</v>
      </c>
      <c r="U28" s="101">
        <v>0.33</v>
      </c>
      <c r="V28" s="51">
        <v>0</v>
      </c>
      <c r="W28" s="89" t="e">
        <f>VLOOKUP($A28,$AY$3:$BB$78,3,FALSE)</f>
        <v>#N/A</v>
      </c>
      <c r="X28" s="42">
        <v>20180228</v>
      </c>
      <c r="Y28" s="113" t="s">
        <v>11</v>
      </c>
      <c r="Z28" s="114" t="s">
        <v>106</v>
      </c>
      <c r="AA28" s="100">
        <f>VLOOKUP(Y28,$AS$3:$AT$18,2,FALSE)</f>
        <v>1</v>
      </c>
      <c r="AB28" s="129">
        <v>25</v>
      </c>
      <c r="AC28" s="91" t="e">
        <f>VLOOKUP($A28,$AY$3:$BB$78,4,FALSE)</f>
        <v>#N/A</v>
      </c>
      <c r="AD28" s="51">
        <v>5</v>
      </c>
      <c r="AE28" s="99">
        <v>20.37</v>
      </c>
      <c r="AF28" s="42" t="s">
        <v>44</v>
      </c>
      <c r="AG28" s="83">
        <f>countccolor(A28:AF28,AG$2)+countccolor(AH28,AG$2)</f>
        <v>9</v>
      </c>
      <c r="AH28" s="134">
        <v>0.0149</v>
      </c>
      <c r="AI28" s="42" t="s">
        <v>360</v>
      </c>
      <c r="AR28" s="62"/>
      <c r="AS28" s="62"/>
      <c r="AT28" s="62"/>
      <c r="AW28" s="9"/>
      <c r="AX28" s="9"/>
      <c r="AY28" s="62" t="s">
        <v>301</v>
      </c>
      <c r="AZ28" s="104">
        <v>132.1</v>
      </c>
      <c r="BA28" s="81">
        <v>43158</v>
      </c>
      <c r="BB28" s="104">
        <v>0.77</v>
      </c>
      <c r="BC28" s="66"/>
      <c r="BD28" s="111" t="str">
        <f t="shared" si="0"/>
        <v>AAWW, ABG, ADM, ADS, AEIS, AEL, AFG, AIT, AL, ALL, ALV, AMG, AOS, APAM, ASGN, ATKR, ATSG, AXE, AXP, AZO, BA, BBD, BBT, BBY, BLD, BLDR</v>
      </c>
      <c r="BE28" s="9"/>
      <c r="BF28" s="51" t="s">
        <v>140</v>
      </c>
      <c r="BG28" s="112">
        <v>0.0006</v>
      </c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</row>
    <row r="29" spans="1:59" ht="19.5" customHeight="1">
      <c r="A29" s="51" t="s">
        <v>361</v>
      </c>
      <c r="B29" s="51">
        <v>62.7</v>
      </c>
      <c r="C29" s="101">
        <v>13.96</v>
      </c>
      <c r="D29" s="51">
        <v>66.23</v>
      </c>
      <c r="E29" s="105">
        <v>102621</v>
      </c>
      <c r="F29" s="105">
        <v>3</v>
      </c>
      <c r="G29" s="51">
        <v>4</v>
      </c>
      <c r="H29" s="106">
        <v>4</v>
      </c>
      <c r="I29" s="51">
        <v>2.56</v>
      </c>
      <c r="J29" s="101">
        <v>0.77</v>
      </c>
      <c r="K29" s="105">
        <v>0.42</v>
      </c>
      <c r="L29" s="101">
        <v>2.29</v>
      </c>
      <c r="M29" s="51">
        <v>1.49</v>
      </c>
      <c r="N29" s="51">
        <v>-2.6</v>
      </c>
      <c r="O29" s="51">
        <v>0</v>
      </c>
      <c r="P29" s="51">
        <v>0</v>
      </c>
      <c r="Q29" s="51">
        <v>3.86</v>
      </c>
      <c r="R29" s="51">
        <v>9</v>
      </c>
      <c r="S29" s="51">
        <v>16</v>
      </c>
      <c r="T29" s="51">
        <v>16</v>
      </c>
      <c r="U29" s="51">
        <v>4.94</v>
      </c>
      <c r="V29" s="101">
        <v>2.55</v>
      </c>
      <c r="W29" s="89" t="e">
        <f>VLOOKUP($A29,$AY$3:$BB$78,3,FALSE)</f>
        <v>#N/A</v>
      </c>
      <c r="X29" s="42">
        <v>20180426</v>
      </c>
      <c r="Y29" s="113" t="s">
        <v>12</v>
      </c>
      <c r="Z29" s="114" t="s">
        <v>170</v>
      </c>
      <c r="AA29" s="90">
        <f>VLOOKUP(Y29,$AS$3:$AT$18,2,FALSE)</f>
        <v>15</v>
      </c>
      <c r="AB29" s="132">
        <v>97</v>
      </c>
      <c r="AC29" s="91" t="e">
        <f>VLOOKUP($A29,$AY$3:$BB$78,4,FALSE)</f>
        <v>#N/A</v>
      </c>
      <c r="AD29" s="51">
        <v>4</v>
      </c>
      <c r="AE29" s="42">
        <v>5.63</v>
      </c>
      <c r="AF29" s="99" t="s">
        <v>43</v>
      </c>
      <c r="AG29" s="83">
        <f>countccolor(A29:AF29,AG$2)+countccolor(AH29,AG$2)</f>
        <v>6</v>
      </c>
      <c r="AH29" s="134">
        <v>0.0269</v>
      </c>
      <c r="AI29" s="42" t="s">
        <v>361</v>
      </c>
      <c r="AR29" s="42"/>
      <c r="AS29" s="42"/>
      <c r="AT29" s="42"/>
      <c r="AY29" s="62" t="s">
        <v>303</v>
      </c>
      <c r="AZ29" s="104">
        <v>129.53</v>
      </c>
      <c r="BA29" s="81">
        <v>43157</v>
      </c>
      <c r="BB29" s="104">
        <v>0.84</v>
      </c>
      <c r="BC29" s="66"/>
      <c r="BD29" s="111" t="str">
        <f t="shared" si="0"/>
        <v>AAWW, ABG, ADM, ADS, AEIS, AEL, AFG, AIT, AL, ALL, ALV, AMG, AOS, APAM, ASGN, ATKR, ATSG, AXE, AXP, AZO, BA, BBD, BBT, BBY, BLD, BLDR, BMY</v>
      </c>
      <c r="BE29" s="61"/>
      <c r="BF29" s="51" t="s">
        <v>141</v>
      </c>
      <c r="BG29" s="96">
        <v>0.0707</v>
      </c>
    </row>
    <row r="30" spans="1:59" ht="19.5" customHeight="1">
      <c r="A30" s="51" t="s">
        <v>362</v>
      </c>
      <c r="B30" s="51">
        <v>92.19</v>
      </c>
      <c r="C30" s="101">
        <v>5.91</v>
      </c>
      <c r="D30" s="51">
        <v>91</v>
      </c>
      <c r="E30" s="105">
        <v>10754</v>
      </c>
      <c r="F30" s="105">
        <v>2</v>
      </c>
      <c r="G30" s="51">
        <v>3</v>
      </c>
      <c r="H30" s="106">
        <v>3</v>
      </c>
      <c r="I30" s="51">
        <v>0.8</v>
      </c>
      <c r="J30" s="51">
        <v>2.06</v>
      </c>
      <c r="K30" s="107">
        <v>6.88</v>
      </c>
      <c r="L30" s="101">
        <v>8.61</v>
      </c>
      <c r="M30" s="51">
        <v>36.21</v>
      </c>
      <c r="N30" s="51">
        <v>31.71</v>
      </c>
      <c r="O30" s="51">
        <v>0</v>
      </c>
      <c r="P30" s="51">
        <v>0</v>
      </c>
      <c r="Q30" s="51">
        <v>4.81</v>
      </c>
      <c r="R30" s="51">
        <v>2.62</v>
      </c>
      <c r="S30" s="101">
        <v>4</v>
      </c>
      <c r="T30" s="51">
        <v>4</v>
      </c>
      <c r="U30" s="51">
        <v>2.51</v>
      </c>
      <c r="V30" s="51">
        <v>1.58</v>
      </c>
      <c r="W30" s="142">
        <f>VLOOKUP($A30,$AY$3:$BB$78,3,FALSE)</f>
        <v>43173</v>
      </c>
      <c r="X30" s="42">
        <v>20180509</v>
      </c>
      <c r="Y30" s="113" t="s">
        <v>41</v>
      </c>
      <c r="Z30" s="114" t="s">
        <v>415</v>
      </c>
      <c r="AA30" s="90">
        <f>VLOOKUP(Y30,$AS$3:$AT$18,2,FALSE)</f>
        <v>10</v>
      </c>
      <c r="AB30" s="132">
        <v>79</v>
      </c>
      <c r="AC30" s="143">
        <f>VLOOKUP($A30,$AY$3:$BB$78,4,FALSE)</f>
        <v>0.365</v>
      </c>
      <c r="AD30" s="51">
        <v>11</v>
      </c>
      <c r="AE30" s="42">
        <v>-1.29</v>
      </c>
      <c r="AF30" s="99" t="s">
        <v>43</v>
      </c>
      <c r="AG30" s="83">
        <f>countccolor(A30:AF30,AG$2)+countccolor(AH30,AG$2)</f>
        <v>6</v>
      </c>
      <c r="AH30" s="134">
        <v>0.0107</v>
      </c>
      <c r="AI30" s="42" t="s">
        <v>362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Y30" s="62" t="s">
        <v>384</v>
      </c>
      <c r="AZ30" s="104">
        <v>100.9</v>
      </c>
      <c r="BA30" s="81">
        <v>43145</v>
      </c>
      <c r="BB30" s="104">
        <v>0.59</v>
      </c>
      <c r="BC30" s="66"/>
      <c r="BD30" s="111" t="str">
        <f t="shared" si="0"/>
        <v>AAWW, ABG, ADM, ADS, AEIS, AEL, AFG, AIT, AL, ALL, ALV, AMG, AOS, APAM, ASGN, ATKR, ATSG, AXE, AXP, AZO, BA, BBD, BBT, BBY, BLD, BLDR, BMY, BR</v>
      </c>
      <c r="BE30" s="61"/>
      <c r="BF30" s="51" t="s">
        <v>215</v>
      </c>
      <c r="BG30" s="96">
        <v>0.0007</v>
      </c>
    </row>
    <row r="31" spans="1:59" ht="19.5" customHeight="1">
      <c r="A31" s="51" t="s">
        <v>260</v>
      </c>
      <c r="B31" s="51">
        <v>116.76</v>
      </c>
      <c r="C31" s="51">
        <v>2.41</v>
      </c>
      <c r="D31" s="51">
        <v>131.18</v>
      </c>
      <c r="E31" s="105">
        <v>7969</v>
      </c>
      <c r="F31" s="105">
        <v>2</v>
      </c>
      <c r="G31" s="51">
        <v>2</v>
      </c>
      <c r="H31" s="106">
        <v>3</v>
      </c>
      <c r="I31" s="51">
        <v>1.15</v>
      </c>
      <c r="J31" s="51">
        <v>1.22</v>
      </c>
      <c r="K31" s="105">
        <v>0</v>
      </c>
      <c r="L31" s="101">
        <v>3.07</v>
      </c>
      <c r="M31" s="51">
        <v>7.69</v>
      </c>
      <c r="N31" s="51">
        <v>44</v>
      </c>
      <c r="O31" s="51">
        <v>0</v>
      </c>
      <c r="P31" s="51">
        <v>0</v>
      </c>
      <c r="Q31" s="51">
        <v>6.51</v>
      </c>
      <c r="R31" s="51">
        <v>5.51</v>
      </c>
      <c r="S31" s="51">
        <v>10</v>
      </c>
      <c r="T31" s="51">
        <v>10</v>
      </c>
      <c r="U31" s="51">
        <v>1.36</v>
      </c>
      <c r="V31" s="51">
        <v>0</v>
      </c>
      <c r="W31" s="89" t="e">
        <f>VLOOKUP($A31,$AY$3:$BB$78,3,FALSE)</f>
        <v>#N/A</v>
      </c>
      <c r="X31" s="42">
        <v>20180301</v>
      </c>
      <c r="Y31" s="113" t="s">
        <v>11</v>
      </c>
      <c r="Z31" s="114" t="s">
        <v>129</v>
      </c>
      <c r="AA31" s="100">
        <f>VLOOKUP(Y31,$AS$3:$AT$18,2,FALSE)</f>
        <v>1</v>
      </c>
      <c r="AB31" s="129">
        <v>33</v>
      </c>
      <c r="AC31" s="91" t="e">
        <f>VLOOKUP($A31,$AY$3:$BB$78,4,FALSE)</f>
        <v>#N/A</v>
      </c>
      <c r="AD31" s="51">
        <v>5</v>
      </c>
      <c r="AE31" s="99">
        <v>12.35</v>
      </c>
      <c r="AF31" s="42" t="s">
        <v>44</v>
      </c>
      <c r="AG31" s="83">
        <f>countccolor(A31:AF31,AG$2)+countccolor(AH31,AG$2)</f>
        <v>4</v>
      </c>
      <c r="AH31" s="98">
        <v>-0.0054</v>
      </c>
      <c r="AI31" s="42" t="s">
        <v>260</v>
      </c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Y31" s="62" t="s">
        <v>220</v>
      </c>
      <c r="AZ31" s="104">
        <v>76.23</v>
      </c>
      <c r="BA31" s="81">
        <v>43145</v>
      </c>
      <c r="BB31" s="104">
        <v>0.5625</v>
      </c>
      <c r="BC31" s="66"/>
      <c r="BD31" s="111" t="str">
        <f t="shared" si="0"/>
        <v>AAWW, ABG, ADM, ADS, AEIS, AEL, AFG, AIT, AL, ALL, ALV, AMG, AOS, APAM, ASGN, ATKR, ATSG, AXE, AXP, AZO, BA, BBD, BBT, BBY, BLD, BLDR, BMY, BR, BURL</v>
      </c>
      <c r="BE31" s="61"/>
      <c r="BF31" s="51" t="s">
        <v>196</v>
      </c>
      <c r="BG31" s="96">
        <v>0.0184</v>
      </c>
    </row>
    <row r="32" spans="1:59" ht="19.5" customHeight="1">
      <c r="A32" s="51" t="s">
        <v>363</v>
      </c>
      <c r="B32" s="51">
        <v>62.15</v>
      </c>
      <c r="C32" s="51">
        <v>0.84</v>
      </c>
      <c r="D32" s="51">
        <v>70</v>
      </c>
      <c r="E32" s="105">
        <v>3841</v>
      </c>
      <c r="F32" s="105">
        <v>2</v>
      </c>
      <c r="G32" s="51">
        <v>3</v>
      </c>
      <c r="H32" s="106">
        <v>3</v>
      </c>
      <c r="I32" s="51">
        <v>0.94</v>
      </c>
      <c r="J32" s="51">
        <v>1.02</v>
      </c>
      <c r="K32" s="107">
        <v>5.42</v>
      </c>
      <c r="L32" s="101">
        <v>6.16</v>
      </c>
      <c r="M32" s="51">
        <v>19.23</v>
      </c>
      <c r="N32" s="51">
        <v>-2.15</v>
      </c>
      <c r="O32" s="51">
        <v>0</v>
      </c>
      <c r="P32" s="51">
        <v>0</v>
      </c>
      <c r="Q32" s="51">
        <v>12.78</v>
      </c>
      <c r="R32" s="51">
        <v>4.09</v>
      </c>
      <c r="S32" s="51">
        <v>7</v>
      </c>
      <c r="T32" s="51">
        <v>7</v>
      </c>
      <c r="U32" s="51">
        <v>1.36</v>
      </c>
      <c r="V32" s="51">
        <v>2.03</v>
      </c>
      <c r="W32" s="142">
        <f>VLOOKUP($A32,$AY$3:$BB$78,3,FALSE)</f>
        <v>43153</v>
      </c>
      <c r="X32" s="42">
        <v>20180507</v>
      </c>
      <c r="Y32" s="113" t="s">
        <v>14</v>
      </c>
      <c r="Z32" s="114" t="s">
        <v>70</v>
      </c>
      <c r="AA32" s="90">
        <f>VLOOKUP(Y32,$AS$3:$AT$18,2,FALSE)</f>
        <v>13</v>
      </c>
      <c r="AB32" s="132">
        <v>108</v>
      </c>
      <c r="AC32" s="143">
        <f>VLOOKUP($A32,$AY$3:$BB$78,4,FALSE)</f>
        <v>0.315</v>
      </c>
      <c r="AD32" s="51">
        <v>1</v>
      </c>
      <c r="AE32" s="99">
        <v>12.63</v>
      </c>
      <c r="AF32" s="42" t="s">
        <v>44</v>
      </c>
      <c r="AG32" s="83">
        <f>countccolor(A32:AF32,AG$2)+countccolor(AH32,AG$2)</f>
        <v>3</v>
      </c>
      <c r="AH32" s="98">
        <v>-0.0003</v>
      </c>
      <c r="AI32" s="42" t="s">
        <v>363</v>
      </c>
      <c r="AR32" s="42"/>
      <c r="AS32" s="42"/>
      <c r="AT32" s="42"/>
      <c r="AY32" s="62" t="s">
        <v>386</v>
      </c>
      <c r="AZ32" s="104">
        <v>341.42</v>
      </c>
      <c r="BA32" s="81">
        <v>43159</v>
      </c>
      <c r="BB32" s="104">
        <v>2</v>
      </c>
      <c r="BC32" s="66"/>
      <c r="BD32" s="111" t="str">
        <f t="shared" si="0"/>
        <v>AAWW, ABG, ADM, ADS, AEIS, AEL, AFG, AIT, AL, ALL, ALV, AMG, AOS, APAM, ASGN, ATKR, ATSG, AXE, AXP, AZO, BA, BBD, BBT, BBY, BLD, BLDR, BMY, BR, BURL, CBT</v>
      </c>
      <c r="BE32" s="61"/>
      <c r="BF32" s="51" t="s">
        <v>291</v>
      </c>
      <c r="BG32" s="96">
        <v>-0.0056</v>
      </c>
    </row>
    <row r="33" spans="1:59" ht="19.5" customHeight="1">
      <c r="A33" s="51" t="s">
        <v>364</v>
      </c>
      <c r="B33" s="51">
        <v>37.21</v>
      </c>
      <c r="C33" s="51">
        <v>3.42</v>
      </c>
      <c r="D33" s="51">
        <v>43</v>
      </c>
      <c r="E33" s="105">
        <v>18024</v>
      </c>
      <c r="F33" s="105">
        <v>3</v>
      </c>
      <c r="G33" s="51">
        <v>3</v>
      </c>
      <c r="H33" s="106">
        <v>2</v>
      </c>
      <c r="I33" s="51">
        <v>1.62</v>
      </c>
      <c r="J33" s="51">
        <v>1.42</v>
      </c>
      <c r="K33" s="105">
        <v>0</v>
      </c>
      <c r="L33" s="51">
        <v>0.46</v>
      </c>
      <c r="M33" s="51">
        <v>0</v>
      </c>
      <c r="N33" s="51">
        <v>15.63</v>
      </c>
      <c r="O33" s="51">
        <v>0</v>
      </c>
      <c r="P33" s="51">
        <v>0</v>
      </c>
      <c r="Q33" s="51">
        <v>1.27</v>
      </c>
      <c r="R33" s="51">
        <v>2.06</v>
      </c>
      <c r="S33" s="51">
        <v>8</v>
      </c>
      <c r="T33" s="51">
        <v>8</v>
      </c>
      <c r="U33" s="51">
        <v>1.48</v>
      </c>
      <c r="V33" s="101">
        <v>2.58</v>
      </c>
      <c r="W33" s="89" t="e">
        <f>VLOOKUP($A33,$AY$3:$BB$78,3,FALSE)</f>
        <v>#N/A</v>
      </c>
      <c r="X33" s="144">
        <v>20180215</v>
      </c>
      <c r="Y33" s="113" t="s">
        <v>9</v>
      </c>
      <c r="Z33" s="114" t="s">
        <v>416</v>
      </c>
      <c r="AA33" s="90">
        <f>VLOOKUP(Y33,$AS$3:$AT$18,2,FALSE)</f>
        <v>7</v>
      </c>
      <c r="AB33" s="132">
        <v>165</v>
      </c>
      <c r="AC33" s="91" t="e">
        <f>VLOOKUP($A33,$AY$3:$BB$78,4,FALSE)</f>
        <v>#N/A</v>
      </c>
      <c r="AD33" s="51">
        <v>2</v>
      </c>
      <c r="AE33" s="99">
        <v>15.56</v>
      </c>
      <c r="AF33" s="99" t="s">
        <v>43</v>
      </c>
      <c r="AG33" s="83">
        <f>countccolor(A33:AF33,AG$2)+countccolor(AH33,AG$2)</f>
        <v>4</v>
      </c>
      <c r="AH33" s="134">
        <v>0.0219</v>
      </c>
      <c r="AI33" s="42" t="s">
        <v>364</v>
      </c>
      <c r="AR33" s="42"/>
      <c r="AS33" s="42"/>
      <c r="AT33" s="42"/>
      <c r="AY33" s="62" t="s">
        <v>387</v>
      </c>
      <c r="AZ33" s="104">
        <v>105.35</v>
      </c>
      <c r="BA33" s="81">
        <v>43146</v>
      </c>
      <c r="BB33" s="104">
        <v>0.15</v>
      </c>
      <c r="BC33" s="66"/>
      <c r="BD33" s="111" t="str">
        <f t="shared" si="0"/>
        <v>AAWW, ABG, ADM, ADS, AEIS, AEL, AFG, AIT, AL, ALL, ALV, AMG, AOS, APAM, ASGN, ATKR, ATSG, AXE, AXP, AZO, BA, BBD, BBT, BBY, BLD, BLDR, BMY, BR, BURL, CBT, CCE</v>
      </c>
      <c r="BE33" s="61"/>
      <c r="BF33" s="51" t="s">
        <v>123</v>
      </c>
      <c r="BG33" s="96">
        <v>0.0013</v>
      </c>
    </row>
    <row r="34" spans="1:59" ht="19.5" customHeight="1">
      <c r="A34" s="51" t="s">
        <v>261</v>
      </c>
      <c r="B34" s="51">
        <v>67.07</v>
      </c>
      <c r="C34" s="51">
        <v>0.9</v>
      </c>
      <c r="D34" s="51">
        <v>76.92</v>
      </c>
      <c r="E34" s="105">
        <v>35827</v>
      </c>
      <c r="F34" s="105">
        <v>3</v>
      </c>
      <c r="G34" s="51">
        <v>3</v>
      </c>
      <c r="H34" s="106">
        <v>3</v>
      </c>
      <c r="I34" s="51">
        <v>1.02</v>
      </c>
      <c r="J34" s="51">
        <v>0.99</v>
      </c>
      <c r="K34" s="126">
        <v>0</v>
      </c>
      <c r="L34" s="51">
        <v>0.61</v>
      </c>
      <c r="M34" s="51">
        <v>26</v>
      </c>
      <c r="N34" s="51">
        <v>4.09</v>
      </c>
      <c r="O34" s="51">
        <v>0</v>
      </c>
      <c r="P34" s="51">
        <v>0</v>
      </c>
      <c r="Q34" s="51">
        <v>7.36</v>
      </c>
      <c r="R34" s="51">
        <v>7.72</v>
      </c>
      <c r="S34" s="51">
        <v>13</v>
      </c>
      <c r="T34" s="51">
        <v>13</v>
      </c>
      <c r="U34" s="51">
        <v>2.05</v>
      </c>
      <c r="V34" s="51">
        <v>1.71</v>
      </c>
      <c r="W34" s="142">
        <f>VLOOKUP($A34,$AY$3:$BB$78,3,FALSE)</f>
        <v>43153</v>
      </c>
      <c r="X34" s="42">
        <v>20180327</v>
      </c>
      <c r="Y34" s="113" t="s">
        <v>10</v>
      </c>
      <c r="Z34" s="114" t="s">
        <v>417</v>
      </c>
      <c r="AA34" s="90">
        <f>VLOOKUP(Y34,$AS$3:$AT$18,2,FALSE)</f>
        <v>11</v>
      </c>
      <c r="AB34" s="132">
        <v>168</v>
      </c>
      <c r="AC34" s="143">
        <f>VLOOKUP($A34,$AY$3:$BB$78,4,FALSE)</f>
        <v>0.45</v>
      </c>
      <c r="AD34" s="51">
        <v>1</v>
      </c>
      <c r="AE34" s="99">
        <v>14.69</v>
      </c>
      <c r="AF34" s="42" t="s">
        <v>44</v>
      </c>
      <c r="AG34" s="83">
        <f>countccolor(A34:AF34,AG$2)+countccolor(AH34,AG$2)</f>
        <v>2</v>
      </c>
      <c r="AH34" s="134">
        <v>0.0317</v>
      </c>
      <c r="AI34" s="42" t="s">
        <v>261</v>
      </c>
      <c r="AR34" s="42"/>
      <c r="AS34" s="42"/>
      <c r="AT34" s="42"/>
      <c r="AY34" s="62" t="s">
        <v>388</v>
      </c>
      <c r="AZ34" s="104">
        <v>52.05</v>
      </c>
      <c r="BA34" s="81">
        <v>43147</v>
      </c>
      <c r="BB34" s="104">
        <v>0.47</v>
      </c>
      <c r="BC34" s="66"/>
      <c r="BD34" s="111" t="str">
        <f t="shared" si="0"/>
        <v>AAWW, ABG, ADM, ADS, AEIS, AEL, AFG, AIT, AL, ALL, ALV, AMG, AOS, APAM, ASGN, ATKR, ATSG, AXE, AXP, AZO, BA, BBD, BBT, BBY, BLD, BLDR, BMY, BR, BURL, CBT, CCE, CCL</v>
      </c>
      <c r="BE34" s="61"/>
      <c r="BF34" s="51" t="s">
        <v>292</v>
      </c>
      <c r="BG34" s="96">
        <v>0</v>
      </c>
    </row>
    <row r="35" spans="1:59" ht="19.5" customHeight="1">
      <c r="A35" s="90" t="s">
        <v>365</v>
      </c>
      <c r="B35" s="94">
        <v>69.14</v>
      </c>
      <c r="C35" s="100">
        <v>7.02</v>
      </c>
      <c r="D35" s="94">
        <v>75.11</v>
      </c>
      <c r="E35" s="95">
        <v>10583</v>
      </c>
      <c r="F35" s="90">
        <v>3</v>
      </c>
      <c r="G35" s="90">
        <v>4</v>
      </c>
      <c r="H35" s="90">
        <v>4</v>
      </c>
      <c r="I35" s="90">
        <v>0.91</v>
      </c>
      <c r="J35" s="90">
        <v>1.4</v>
      </c>
      <c r="K35" s="127">
        <v>4.68</v>
      </c>
      <c r="L35" s="100">
        <v>4.68</v>
      </c>
      <c r="M35" s="90">
        <v>5.38</v>
      </c>
      <c r="N35" s="90">
        <v>1.96</v>
      </c>
      <c r="O35" s="90">
        <v>0</v>
      </c>
      <c r="P35" s="90">
        <v>0</v>
      </c>
      <c r="Q35" s="90">
        <v>3.31</v>
      </c>
      <c r="R35" s="90">
        <v>5.68</v>
      </c>
      <c r="S35" s="90">
        <v>10</v>
      </c>
      <c r="T35" s="90">
        <v>10</v>
      </c>
      <c r="U35" s="100">
        <v>0.7</v>
      </c>
      <c r="V35" s="90">
        <v>1.21</v>
      </c>
      <c r="W35" s="142">
        <f>VLOOKUP($A35,$AY$3:$BB$78,3,FALSE)</f>
        <v>43154</v>
      </c>
      <c r="X35" s="90">
        <v>20180502</v>
      </c>
      <c r="Y35" s="115" t="s">
        <v>39</v>
      </c>
      <c r="Z35" s="115" t="s">
        <v>97</v>
      </c>
      <c r="AA35" s="90">
        <f>VLOOKUP(Y35,$AS$3:$AT$18,2,FALSE)</f>
        <v>14</v>
      </c>
      <c r="AB35" s="132">
        <v>93</v>
      </c>
      <c r="AC35" s="143">
        <f>VLOOKUP($A35,$AY$3:$BB$78,4,FALSE)</f>
        <v>0.21</v>
      </c>
      <c r="AD35" s="51">
        <v>2</v>
      </c>
      <c r="AE35" s="83">
        <v>8.64</v>
      </c>
      <c r="AF35" s="102" t="s">
        <v>43</v>
      </c>
      <c r="AG35" s="83">
        <f>countccolor(A35:AF35,AG$2)+countccolor(AH35,AG$2)</f>
        <v>6</v>
      </c>
      <c r="AH35" s="134">
        <v>0.0303</v>
      </c>
      <c r="AI35" s="42" t="s">
        <v>365</v>
      </c>
      <c r="AJ35" s="42"/>
      <c r="AK35" s="42"/>
      <c r="AL35" s="42"/>
      <c r="AM35" s="42"/>
      <c r="AN35" s="42"/>
      <c r="AO35" s="42"/>
      <c r="AP35" s="58"/>
      <c r="AQ35" s="42"/>
      <c r="AR35" s="42"/>
      <c r="AS35" s="42"/>
      <c r="AT35" s="42"/>
      <c r="AY35" s="62" t="s">
        <v>389</v>
      </c>
      <c r="AZ35" s="104">
        <v>19.92</v>
      </c>
      <c r="BA35" s="81">
        <v>43151</v>
      </c>
      <c r="BB35" s="104">
        <v>0.22</v>
      </c>
      <c r="BC35" s="66"/>
      <c r="BD35" s="111" t="str">
        <f t="shared" si="0"/>
        <v>AAWW, ABG, ADM, ADS, AEIS, AEL, AFG, AIT, AL, ALL, ALV, AMG, AOS, APAM, ASGN, ATKR, ATSG, AXE, AXP, AZO, BA, BBD, BBT, BBY, BLD, BLDR, BMY, BR, BURL, CBT, CCE, CCL, CDW</v>
      </c>
      <c r="BE35" s="61"/>
      <c r="BF35" s="90" t="s">
        <v>293</v>
      </c>
      <c r="BG35" s="96">
        <v>-0.0006</v>
      </c>
    </row>
    <row r="36" spans="1:59" ht="19.5" customHeight="1">
      <c r="A36" s="51" t="s">
        <v>138</v>
      </c>
      <c r="B36" s="51">
        <v>100.21</v>
      </c>
      <c r="C36" s="101">
        <v>17.58</v>
      </c>
      <c r="D36" s="51">
        <v>117.31</v>
      </c>
      <c r="E36" s="105">
        <v>13592</v>
      </c>
      <c r="F36" s="105">
        <v>3</v>
      </c>
      <c r="G36" s="51">
        <v>3</v>
      </c>
      <c r="H36" s="106">
        <v>3</v>
      </c>
      <c r="I36" s="101">
        <v>0.77</v>
      </c>
      <c r="J36" s="51">
        <v>1.4</v>
      </c>
      <c r="K36" s="105">
        <v>0</v>
      </c>
      <c r="L36" s="101">
        <v>3.48</v>
      </c>
      <c r="M36" s="51">
        <v>6.45</v>
      </c>
      <c r="N36" s="51">
        <v>0.52</v>
      </c>
      <c r="O36" s="51">
        <v>0</v>
      </c>
      <c r="P36" s="51">
        <v>0</v>
      </c>
      <c r="Q36" s="51">
        <v>10.14</v>
      </c>
      <c r="R36" s="51">
        <v>5.95</v>
      </c>
      <c r="S36" s="51">
        <v>13</v>
      </c>
      <c r="T36" s="51">
        <v>13</v>
      </c>
      <c r="U36" s="51">
        <v>2.21</v>
      </c>
      <c r="V36" s="51">
        <v>1.84</v>
      </c>
      <c r="W36" s="142">
        <f>VLOOKUP($A36,$AY$3:$BB$78,3,FALSE)</f>
        <v>43147</v>
      </c>
      <c r="X36" s="42">
        <v>20180416</v>
      </c>
      <c r="Y36" s="113" t="s">
        <v>14</v>
      </c>
      <c r="Z36" s="114" t="s">
        <v>70</v>
      </c>
      <c r="AA36" s="90">
        <f>VLOOKUP(Y36,$AS$3:$AT$18,2,FALSE)</f>
        <v>13</v>
      </c>
      <c r="AB36" s="132">
        <v>108</v>
      </c>
      <c r="AC36" s="143">
        <f>VLOOKUP($A36,$AY$3:$BB$78,4,FALSE)</f>
        <v>0.46</v>
      </c>
      <c r="AD36" s="51">
        <v>4</v>
      </c>
      <c r="AE36" s="99">
        <v>17.06</v>
      </c>
      <c r="AF36" s="99" t="s">
        <v>43</v>
      </c>
      <c r="AG36" s="83">
        <f>countccolor(A36:AF36,AG$2)+countccolor(AH36,AG$2)</f>
        <v>5</v>
      </c>
      <c r="AH36" s="98">
        <v>0</v>
      </c>
      <c r="AI36" s="42" t="s">
        <v>138</v>
      </c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Y36" s="62" t="s">
        <v>313</v>
      </c>
      <c r="AZ36" s="104">
        <v>332.69</v>
      </c>
      <c r="BA36" s="81">
        <v>43161</v>
      </c>
      <c r="BB36" s="104">
        <v>1.1</v>
      </c>
      <c r="BC36" s="66"/>
      <c r="BD36" s="111" t="str">
        <f t="shared" si="0"/>
        <v>AAWW, ABG, ADM, ADS, AEIS, AEL, AFG, AIT, AL, ALL, ALV, AMG, AOS, APAM, ASGN, ATKR, ATSG, AXE, AXP, AZO, BA, BBD, BBT, BBY, BLD, BLDR, BMY, BR, BURL, CBT, CCE, CCL, CDW, CE</v>
      </c>
      <c r="BE36" s="61"/>
      <c r="BF36" s="51" t="s">
        <v>142</v>
      </c>
      <c r="BG36" s="96">
        <v>0.0124</v>
      </c>
    </row>
    <row r="37" spans="1:59" ht="19.5" customHeight="1">
      <c r="A37" s="90" t="s">
        <v>139</v>
      </c>
      <c r="B37" s="94">
        <v>43.05</v>
      </c>
      <c r="C37" s="100">
        <v>9.38</v>
      </c>
      <c r="D37" s="94">
        <v>46.43</v>
      </c>
      <c r="E37" s="95">
        <v>21180</v>
      </c>
      <c r="F37" s="90">
        <v>2</v>
      </c>
      <c r="G37" s="90">
        <v>2</v>
      </c>
      <c r="H37" s="90">
        <v>2</v>
      </c>
      <c r="I37" s="100">
        <v>0.43</v>
      </c>
      <c r="J37" s="90">
        <v>0.97</v>
      </c>
      <c r="K37" s="90">
        <v>0</v>
      </c>
      <c r="L37" s="100">
        <v>7.31</v>
      </c>
      <c r="M37" s="90">
        <v>5.97</v>
      </c>
      <c r="N37" s="90">
        <v>6.25</v>
      </c>
      <c r="O37" s="90">
        <v>0</v>
      </c>
      <c r="P37" s="90">
        <v>0</v>
      </c>
      <c r="Q37" s="90">
        <v>6.83</v>
      </c>
      <c r="R37" s="90">
        <v>5.47</v>
      </c>
      <c r="S37" s="90">
        <v>15</v>
      </c>
      <c r="T37" s="90">
        <v>15</v>
      </c>
      <c r="U37" s="90">
        <v>3.28</v>
      </c>
      <c r="V37" s="90">
        <v>2.04</v>
      </c>
      <c r="W37" s="89" t="e">
        <f>VLOOKUP($A37,$AY$3:$BB$78,3,FALSE)</f>
        <v>#N/A</v>
      </c>
      <c r="X37" s="90">
        <v>20180419</v>
      </c>
      <c r="Y37" s="115" t="s">
        <v>19</v>
      </c>
      <c r="Z37" s="115" t="s">
        <v>162</v>
      </c>
      <c r="AA37" s="100">
        <f>VLOOKUP(Y37,$AS$3:$AT$18,2,FALSE)</f>
        <v>4</v>
      </c>
      <c r="AB37" s="129">
        <v>19</v>
      </c>
      <c r="AC37" s="91" t="e">
        <f>VLOOKUP($A37,$AY$3:$BB$78,4,FALSE)</f>
        <v>#N/A</v>
      </c>
      <c r="AD37" s="51">
        <v>6</v>
      </c>
      <c r="AE37" s="83">
        <v>7.85</v>
      </c>
      <c r="AF37" s="92" t="s">
        <v>44</v>
      </c>
      <c r="AG37" s="83">
        <f>countccolor(A37:AF37,AG$2)+countccolor(AH37,AG$2)</f>
        <v>5</v>
      </c>
      <c r="AH37" s="98">
        <v>0</v>
      </c>
      <c r="AI37" s="42" t="s">
        <v>139</v>
      </c>
      <c r="AJ37" s="42"/>
      <c r="AK37" s="42"/>
      <c r="AL37" s="42"/>
      <c r="AM37" s="42"/>
      <c r="AN37" s="42"/>
      <c r="AO37" s="42"/>
      <c r="AP37" s="58"/>
      <c r="AQ37" s="42"/>
      <c r="AR37" s="42"/>
      <c r="AS37" s="42"/>
      <c r="AT37" s="42"/>
      <c r="AY37" s="62" t="s">
        <v>255</v>
      </c>
      <c r="AZ37" s="62">
        <v>81.63</v>
      </c>
      <c r="BA37" s="81">
        <v>43167</v>
      </c>
      <c r="BB37" s="104">
        <v>0.21</v>
      </c>
      <c r="BC37" s="66"/>
      <c r="BD37" s="111" t="str">
        <f t="shared" si="0"/>
        <v>AAWW, ABG, ADM, ADS, AEIS, AEL, AFG, AIT, AL, ALL, ALV, AMG, AOS, APAM, ASGN, ATKR, ATSG, AXE, AXP, AZO, BA, BBD, BBT, BBY, BLD, BLDR, BMY, BR, BURL, CBT, CCE, CCL, CDW, CE, CFG</v>
      </c>
      <c r="BE37" s="61"/>
      <c r="BF37" s="90" t="s">
        <v>179</v>
      </c>
      <c r="BG37" s="96">
        <v>0</v>
      </c>
    </row>
    <row r="38" spans="1:59" ht="19.5" customHeight="1">
      <c r="A38" s="90" t="s">
        <v>366</v>
      </c>
      <c r="B38" s="94">
        <v>9.53</v>
      </c>
      <c r="C38" s="90">
        <v>0</v>
      </c>
      <c r="D38" s="94">
        <v>10.44</v>
      </c>
      <c r="E38" s="95">
        <v>1218</v>
      </c>
      <c r="F38" s="90">
        <v>2</v>
      </c>
      <c r="G38" s="90">
        <v>3</v>
      </c>
      <c r="H38" s="90">
        <v>3</v>
      </c>
      <c r="I38" s="100">
        <v>0.61</v>
      </c>
      <c r="J38" s="100">
        <v>0.37</v>
      </c>
      <c r="K38" s="90">
        <v>0</v>
      </c>
      <c r="L38" s="100">
        <v>3.01</v>
      </c>
      <c r="M38" s="90">
        <v>0</v>
      </c>
      <c r="N38" s="90">
        <v>-14.29</v>
      </c>
      <c r="O38" s="90">
        <v>0</v>
      </c>
      <c r="P38" s="90">
        <v>0</v>
      </c>
      <c r="Q38" s="90">
        <v>-2.59</v>
      </c>
      <c r="R38" s="90">
        <v>-1.75</v>
      </c>
      <c r="S38" s="90">
        <v>10</v>
      </c>
      <c r="T38" s="90">
        <v>10</v>
      </c>
      <c r="U38" s="100">
        <v>0.53</v>
      </c>
      <c r="V38" s="100">
        <v>3.46</v>
      </c>
      <c r="W38" s="89" t="e">
        <f>VLOOKUP($A38,$AY$3:$BB$78,3,FALSE)</f>
        <v>#N/A</v>
      </c>
      <c r="X38" s="90">
        <v>20180228</v>
      </c>
      <c r="Y38" s="115" t="s">
        <v>11</v>
      </c>
      <c r="Z38" s="115" t="s">
        <v>132</v>
      </c>
      <c r="AA38" s="100">
        <f>VLOOKUP(Y38,$AS$3:$AT$18,2,FALSE)</f>
        <v>1</v>
      </c>
      <c r="AB38" s="129">
        <v>48</v>
      </c>
      <c r="AC38" s="91" t="e">
        <f>VLOOKUP($A38,$AY$3:$BB$78,4,FALSE)</f>
        <v>#N/A</v>
      </c>
      <c r="AD38" s="51">
        <v>1</v>
      </c>
      <c r="AE38" s="83">
        <v>9.53</v>
      </c>
      <c r="AF38" s="90" t="s">
        <v>44</v>
      </c>
      <c r="AG38" s="83">
        <f>countccolor(A38:AF38,AG$2)+countccolor(AH38,AG$2)</f>
        <v>7</v>
      </c>
      <c r="AH38" s="98">
        <v>0</v>
      </c>
      <c r="AI38" s="42" t="s">
        <v>366</v>
      </c>
      <c r="AJ38" s="42"/>
      <c r="AK38" s="42"/>
      <c r="AL38" s="42"/>
      <c r="AM38" s="42"/>
      <c r="AN38" s="42"/>
      <c r="AO38" s="42"/>
      <c r="AP38" s="58"/>
      <c r="AQ38" s="42"/>
      <c r="AR38" s="42"/>
      <c r="AS38" s="42"/>
      <c r="AT38" s="42"/>
      <c r="AY38" s="62" t="s">
        <v>151</v>
      </c>
      <c r="AZ38" s="62">
        <v>15.37</v>
      </c>
      <c r="BA38" s="81">
        <v>43174</v>
      </c>
      <c r="BB38" s="104">
        <v>0.09</v>
      </c>
      <c r="BC38" s="66"/>
      <c r="BD38" s="111" t="str">
        <f t="shared" si="0"/>
        <v>AAWW, ABG, ADM, ADS, AEIS, AEL, AFG, AIT, AL, ALL, ALV, AMG, AOS, APAM, ASGN, ATKR, ATSG, AXE, AXP, AZO, BA, BBD, BBT, BBY, BLD, BLDR, BMY, BR, BURL, CBT, CCE, CCL, CDW, CE, CFG, CHS</v>
      </c>
      <c r="BE38" s="61"/>
      <c r="BF38" s="90" t="s">
        <v>216</v>
      </c>
      <c r="BG38" s="96">
        <v>0</v>
      </c>
    </row>
    <row r="39" spans="1:59" ht="19.5" customHeight="1">
      <c r="A39" s="90" t="s">
        <v>140</v>
      </c>
      <c r="B39" s="94">
        <v>193.77</v>
      </c>
      <c r="C39" s="100">
        <v>9.4</v>
      </c>
      <c r="D39" s="94">
        <v>235.85</v>
      </c>
      <c r="E39" s="95">
        <v>47273</v>
      </c>
      <c r="F39" s="90">
        <v>2</v>
      </c>
      <c r="G39" s="90">
        <v>1</v>
      </c>
      <c r="H39" s="90">
        <v>2</v>
      </c>
      <c r="I39" s="100">
        <v>0.62</v>
      </c>
      <c r="J39" s="90">
        <v>1.11</v>
      </c>
      <c r="K39" s="90">
        <v>0</v>
      </c>
      <c r="L39" s="100">
        <v>10.82</v>
      </c>
      <c r="M39" s="90">
        <v>3.74</v>
      </c>
      <c r="N39" s="90">
        <v>19.92</v>
      </c>
      <c r="O39" s="90">
        <v>0</v>
      </c>
      <c r="P39" s="90">
        <v>0</v>
      </c>
      <c r="Q39" s="90">
        <v>7.34</v>
      </c>
      <c r="R39" s="90">
        <v>7.81</v>
      </c>
      <c r="S39" s="90">
        <v>15</v>
      </c>
      <c r="T39" s="90">
        <v>15</v>
      </c>
      <c r="U39" s="90">
        <v>1.14</v>
      </c>
      <c r="V39" s="90">
        <v>0.02</v>
      </c>
      <c r="W39" s="89" t="e">
        <f>VLOOKUP($A39,$AY$3:$BB$78,3,FALSE)</f>
        <v>#N/A</v>
      </c>
      <c r="X39" s="90">
        <v>20180504</v>
      </c>
      <c r="Y39" s="115" t="s">
        <v>19</v>
      </c>
      <c r="Z39" s="115" t="s">
        <v>163</v>
      </c>
      <c r="AA39" s="100">
        <f>VLOOKUP(Y39,$AS$3:$AT$18,2,FALSE)</f>
        <v>4</v>
      </c>
      <c r="AB39" s="129">
        <v>52</v>
      </c>
      <c r="AC39" s="91" t="e">
        <f>VLOOKUP($A39,$AY$3:$BB$78,4,FALSE)</f>
        <v>#N/A</v>
      </c>
      <c r="AD39" s="51">
        <v>4</v>
      </c>
      <c r="AE39" s="103">
        <v>21.71</v>
      </c>
      <c r="AF39" s="90" t="s">
        <v>44</v>
      </c>
      <c r="AG39" s="83">
        <f>countccolor(A39:AF39,AG$2)+countccolor(AH39,AG$2)</f>
        <v>6</v>
      </c>
      <c r="AH39" s="98">
        <v>0</v>
      </c>
      <c r="AI39" s="42" t="s">
        <v>140</v>
      </c>
      <c r="AJ39" s="42"/>
      <c r="AK39" s="42"/>
      <c r="AL39" s="42"/>
      <c r="AM39" s="42"/>
      <c r="AN39" s="42"/>
      <c r="AO39" s="42"/>
      <c r="AP39" s="58"/>
      <c r="AQ39" s="42"/>
      <c r="AR39" s="42"/>
      <c r="AS39" s="42"/>
      <c r="AT39" s="42"/>
      <c r="AY39" s="62" t="s">
        <v>400</v>
      </c>
      <c r="AZ39" s="62">
        <v>61.96</v>
      </c>
      <c r="BA39" s="81">
        <v>43188</v>
      </c>
      <c r="BB39" s="104">
        <v>0.345</v>
      </c>
      <c r="BC39" s="66"/>
      <c r="BD39" s="111" t="str">
        <f t="shared" si="0"/>
        <v>AAWW, ABG, ADM, ADS, AEIS, AEL, AFG, AIT, AL, ALL, ALV, AMG, AOS, APAM, ASGN, ATKR, ATSG, AXE, AXP, AZO, BA, BBD, BBT, BBY, BLD, BLDR, BMY, BR, BURL, CBT, CCE, CCL, CDW, CE, CFG, CHS, CI</v>
      </c>
      <c r="BE39" s="61"/>
      <c r="BF39" s="90" t="s">
        <v>226</v>
      </c>
      <c r="BG39" s="96">
        <v>0.0034</v>
      </c>
    </row>
    <row r="40" spans="1:59" ht="19.5" customHeight="1">
      <c r="A40" s="90" t="s">
        <v>141</v>
      </c>
      <c r="B40" s="94">
        <v>164.05</v>
      </c>
      <c r="C40" s="90">
        <v>4.27</v>
      </c>
      <c r="D40" s="94">
        <v>186.36</v>
      </c>
      <c r="E40" s="95">
        <v>27227</v>
      </c>
      <c r="F40" s="90">
        <v>2</v>
      </c>
      <c r="G40" s="90">
        <v>3</v>
      </c>
      <c r="H40" s="90">
        <v>3</v>
      </c>
      <c r="I40" s="100">
        <v>0.61</v>
      </c>
      <c r="J40" s="90">
        <v>1.9</v>
      </c>
      <c r="K40" s="100">
        <v>5.26</v>
      </c>
      <c r="L40" s="100">
        <v>5.9</v>
      </c>
      <c r="M40" s="90">
        <v>14.34</v>
      </c>
      <c r="N40" s="90">
        <v>9.72</v>
      </c>
      <c r="O40" s="90">
        <v>0</v>
      </c>
      <c r="P40" s="100">
        <v>3.37</v>
      </c>
      <c r="Q40" s="90">
        <v>8.73</v>
      </c>
      <c r="R40" s="90">
        <v>2.88</v>
      </c>
      <c r="S40" s="90">
        <v>19</v>
      </c>
      <c r="T40" s="90">
        <v>18</v>
      </c>
      <c r="U40" s="90">
        <v>1.33</v>
      </c>
      <c r="V40" s="100">
        <v>2.63</v>
      </c>
      <c r="W40" s="89" t="e">
        <f>VLOOKUP($A40,$AY$3:$BB$78,3,FALSE)</f>
        <v>#N/A</v>
      </c>
      <c r="X40" s="90">
        <v>20180501</v>
      </c>
      <c r="Y40" s="115" t="s">
        <v>13</v>
      </c>
      <c r="Z40" s="115" t="s">
        <v>164</v>
      </c>
      <c r="AA40" s="90">
        <f>VLOOKUP(Y40,$AS$3:$AT$18,2,FALSE)</f>
        <v>8</v>
      </c>
      <c r="AB40" s="129">
        <v>9</v>
      </c>
      <c r="AC40" s="91" t="e">
        <f>VLOOKUP($A40,$AY$3:$BB$78,4,FALSE)</f>
        <v>#N/A</v>
      </c>
      <c r="AD40" s="51">
        <v>5</v>
      </c>
      <c r="AE40" s="103">
        <v>13.6</v>
      </c>
      <c r="AF40" s="100" t="s">
        <v>43</v>
      </c>
      <c r="AG40" s="83">
        <f>countccolor(A40:AF40,AG$2)+countccolor(AH40,AG$2)</f>
        <v>8</v>
      </c>
      <c r="AH40" s="98">
        <v>0.0054</v>
      </c>
      <c r="AI40" s="42" t="s">
        <v>141</v>
      </c>
      <c r="AJ40" s="42"/>
      <c r="AK40" s="42"/>
      <c r="AL40" s="42"/>
      <c r="AM40" s="42"/>
      <c r="AN40" s="42"/>
      <c r="AO40" s="42"/>
      <c r="AP40" s="58"/>
      <c r="AQ40" s="42"/>
      <c r="AR40" s="42"/>
      <c r="AS40" s="42"/>
      <c r="AT40" s="42"/>
      <c r="AY40" s="62" t="s">
        <v>401</v>
      </c>
      <c r="AZ40" s="62">
        <v>57.1</v>
      </c>
      <c r="BA40" s="81">
        <v>43145</v>
      </c>
      <c r="BB40" s="104">
        <v>0.18</v>
      </c>
      <c r="BC40" s="66"/>
      <c r="BD40" s="111" t="str">
        <f t="shared" si="0"/>
        <v>AAWW, ABG, ADM, ADS, AEIS, AEL, AFG, AIT, AL, ALL, ALV, AMG, AOS, APAM, ASGN, ATKR, ATSG, AXE, AXP, AZO, BA, BBD, BBT, BBY, BLD, BLDR, BMY, BR, BURL, CBT, CCE, CCL, CDW, CE, CFG, CHS, CI, CMI</v>
      </c>
      <c r="BE40" s="61"/>
      <c r="BF40" s="90" t="s">
        <v>294</v>
      </c>
      <c r="BG40" s="96">
        <v>0</v>
      </c>
    </row>
    <row r="41" spans="1:59" ht="19.5" customHeight="1">
      <c r="A41" s="90" t="s">
        <v>215</v>
      </c>
      <c r="B41" s="94">
        <v>101.66</v>
      </c>
      <c r="C41" s="100">
        <v>42.59</v>
      </c>
      <c r="D41" s="94">
        <v>115.36</v>
      </c>
      <c r="E41" s="95">
        <v>17632</v>
      </c>
      <c r="F41" s="100">
        <v>1</v>
      </c>
      <c r="G41" s="90">
        <v>2</v>
      </c>
      <c r="H41" s="90">
        <v>1</v>
      </c>
      <c r="I41" s="100">
        <v>0.31</v>
      </c>
      <c r="J41" s="90">
        <v>2.21</v>
      </c>
      <c r="K41" s="100">
        <v>24.74</v>
      </c>
      <c r="L41" s="100">
        <v>26.43</v>
      </c>
      <c r="M41" s="90">
        <v>3.19</v>
      </c>
      <c r="N41" s="90">
        <v>8</v>
      </c>
      <c r="O41" s="90">
        <v>0</v>
      </c>
      <c r="P41" s="90">
        <v>0</v>
      </c>
      <c r="Q41" s="100">
        <v>24.81</v>
      </c>
      <c r="R41" s="90">
        <v>13.63</v>
      </c>
      <c r="S41" s="90">
        <v>16</v>
      </c>
      <c r="T41" s="90">
        <v>16</v>
      </c>
      <c r="U41" s="100">
        <v>0.36</v>
      </c>
      <c r="V41" s="90">
        <v>0</v>
      </c>
      <c r="W41" s="89" t="e">
        <f>VLOOKUP($A41,$AY$3:$BB$78,3,FALSE)</f>
        <v>#N/A</v>
      </c>
      <c r="X41" s="90">
        <v>20180424</v>
      </c>
      <c r="Y41" s="115" t="s">
        <v>12</v>
      </c>
      <c r="Z41" s="115" t="s">
        <v>65</v>
      </c>
      <c r="AA41" s="90">
        <f>VLOOKUP(Y41,$AS$3:$AT$18,2,FALSE)</f>
        <v>15</v>
      </c>
      <c r="AB41" s="129">
        <v>55</v>
      </c>
      <c r="AC41" s="91" t="e">
        <f>VLOOKUP($A41,$AY$3:$BB$78,4,FALSE)</f>
        <v>#N/A</v>
      </c>
      <c r="AD41" s="51">
        <v>11</v>
      </c>
      <c r="AE41" s="103">
        <v>13.47</v>
      </c>
      <c r="AF41" s="100" t="s">
        <v>43</v>
      </c>
      <c r="AG41" s="83">
        <f>countccolor(A41:AF41,AG$2)+countccolor(AH41,AG$2)</f>
        <v>11</v>
      </c>
      <c r="AH41" s="134">
        <v>0.095</v>
      </c>
      <c r="AI41" s="42" t="s">
        <v>215</v>
      </c>
      <c r="AJ41" s="42"/>
      <c r="AK41" s="42"/>
      <c r="AL41" s="42"/>
      <c r="AM41" s="42"/>
      <c r="AN41" s="42"/>
      <c r="AO41" s="42"/>
      <c r="AP41" s="58"/>
      <c r="AQ41" s="42"/>
      <c r="AR41" s="42"/>
      <c r="AS41" s="42"/>
      <c r="AT41" s="42"/>
      <c r="AY41" s="62" t="s">
        <v>191</v>
      </c>
      <c r="AZ41" s="62">
        <v>53.5</v>
      </c>
      <c r="BA41" s="81">
        <v>43187</v>
      </c>
      <c r="BB41" s="66">
        <v>0.1</v>
      </c>
      <c r="BC41" s="66"/>
      <c r="BD41" s="111" t="str">
        <f t="shared" si="0"/>
        <v>AAWW, ABG, ADM, ADS, AEIS, AEL, AFG, AIT, AL, ALL, ALV, AMG, AOS, APAM, ASGN, ATKR, ATSG, AXE, AXP, AZO, BA, BBD, BBT, BBY, BLD, BLDR, BMY, BR, BURL, CBT, CCE, CCL, CDW, CE, CFG, CHS, CI, CMI, CNC</v>
      </c>
      <c r="BE41" s="61"/>
      <c r="BF41" s="90" t="s">
        <v>180</v>
      </c>
      <c r="BG41" s="96">
        <v>-0.0021</v>
      </c>
    </row>
    <row r="42" spans="1:59" ht="19.5" customHeight="1">
      <c r="A42" s="51" t="s">
        <v>291</v>
      </c>
      <c r="B42" s="51">
        <v>31.15</v>
      </c>
      <c r="C42" s="51">
        <v>0</v>
      </c>
      <c r="D42" s="51">
        <v>39</v>
      </c>
      <c r="E42" s="105">
        <v>977</v>
      </c>
      <c r="F42" s="107">
        <v>1</v>
      </c>
      <c r="G42" s="51">
        <v>1</v>
      </c>
      <c r="H42" s="106">
        <v>1</v>
      </c>
      <c r="I42" s="101">
        <v>0.07</v>
      </c>
      <c r="J42" s="101">
        <v>0.66</v>
      </c>
      <c r="K42" s="105">
        <v>0</v>
      </c>
      <c r="L42" s="101">
        <v>6.14</v>
      </c>
      <c r="M42" s="51">
        <v>350</v>
      </c>
      <c r="N42" s="51">
        <v>1400</v>
      </c>
      <c r="O42" s="51">
        <v>0</v>
      </c>
      <c r="P42" s="51">
        <v>0</v>
      </c>
      <c r="Q42" s="51">
        <v>4.72</v>
      </c>
      <c r="R42" s="51">
        <v>5.12</v>
      </c>
      <c r="S42" s="101">
        <v>4</v>
      </c>
      <c r="T42" s="51">
        <v>4</v>
      </c>
      <c r="U42" s="101">
        <v>0.64</v>
      </c>
      <c r="V42" s="51">
        <v>0</v>
      </c>
      <c r="W42" s="89" t="e">
        <f>VLOOKUP($A42,$AY$3:$BB$78,3,FALSE)</f>
        <v>#N/A</v>
      </c>
      <c r="X42" s="42">
        <v>20180403</v>
      </c>
      <c r="Y42" s="113" t="s">
        <v>11</v>
      </c>
      <c r="Z42" s="114" t="s">
        <v>339</v>
      </c>
      <c r="AA42" s="100">
        <f>VLOOKUP(Y42,$AS$3:$AT$18,2,FALSE)</f>
        <v>1</v>
      </c>
      <c r="AB42" s="129">
        <v>9</v>
      </c>
      <c r="AC42" s="91" t="e">
        <f>VLOOKUP($A42,$AY$3:$BB$78,4,FALSE)</f>
        <v>#N/A</v>
      </c>
      <c r="AD42" s="51">
        <v>7</v>
      </c>
      <c r="AE42" s="99">
        <v>25.2</v>
      </c>
      <c r="AF42" s="99" t="s">
        <v>43</v>
      </c>
      <c r="AG42" s="83">
        <f>countccolor(A42:AF42,AG$2)+countccolor(AH42,AG$2)</f>
        <v>10</v>
      </c>
      <c r="AH42" s="98">
        <v>0</v>
      </c>
      <c r="AI42" s="42" t="s">
        <v>291</v>
      </c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Y42" s="62" t="s">
        <v>193</v>
      </c>
      <c r="AZ42" s="62">
        <v>86.84</v>
      </c>
      <c r="BA42" s="81">
        <v>43175</v>
      </c>
      <c r="BB42" s="66">
        <v>0.1</v>
      </c>
      <c r="BC42" s="66"/>
      <c r="BD42" s="111" t="str">
        <f t="shared" si="0"/>
        <v>AAWW, ABG, ADM, ADS, AEIS, AEL, AFG, AIT, AL, ALL, ALV, AMG, AOS, APAM, ASGN, ATKR, ATSG, AXE, AXP, AZO, BA, BBD, BBT, BBY, BLD, BLDR, BMY, BR, BURL, CBT, CCE, CCL, CDW, CE, CFG, CHS, CI, CMI, CNC, CONN</v>
      </c>
      <c r="BE42" s="61"/>
      <c r="BF42" s="51" t="s">
        <v>105</v>
      </c>
      <c r="BG42" s="96">
        <v>-0.0152</v>
      </c>
    </row>
    <row r="43" spans="1:59" ht="19.5" customHeight="1">
      <c r="A43" s="90" t="s">
        <v>262</v>
      </c>
      <c r="B43" s="94">
        <v>52.02</v>
      </c>
      <c r="C43" s="90">
        <v>4.85</v>
      </c>
      <c r="D43" s="94">
        <v>66.25</v>
      </c>
      <c r="E43" s="95">
        <v>61233</v>
      </c>
      <c r="F43" s="90">
        <v>3</v>
      </c>
      <c r="G43" s="90">
        <v>2</v>
      </c>
      <c r="H43" s="90">
        <v>1</v>
      </c>
      <c r="I43" s="100">
        <v>0.05</v>
      </c>
      <c r="J43" s="90">
        <v>3.05</v>
      </c>
      <c r="K43" s="125">
        <v>0</v>
      </c>
      <c r="L43" s="100">
        <v>31.94</v>
      </c>
      <c r="M43" s="90">
        <v>0</v>
      </c>
      <c r="N43" s="90">
        <v>77.78</v>
      </c>
      <c r="O43" s="90">
        <v>0</v>
      </c>
      <c r="P43" s="100">
        <v>7.25</v>
      </c>
      <c r="Q43" s="90">
        <v>12.45</v>
      </c>
      <c r="R43" s="90">
        <v>-0.05</v>
      </c>
      <c r="S43" s="90">
        <v>15</v>
      </c>
      <c r="T43" s="90">
        <v>16</v>
      </c>
      <c r="U43" s="90">
        <v>1.88</v>
      </c>
      <c r="V43" s="90">
        <v>2.19</v>
      </c>
      <c r="W43" s="89" t="e">
        <f>VLOOKUP($A43,$AY$3:$BB$78,3,FALSE)</f>
        <v>#N/A</v>
      </c>
      <c r="X43" s="90">
        <v>20180501</v>
      </c>
      <c r="Y43" s="115" t="s">
        <v>40</v>
      </c>
      <c r="Z43" s="115" t="s">
        <v>418</v>
      </c>
      <c r="AA43" s="90">
        <f>VLOOKUP(Y43,$AS$3:$AT$18,2,FALSE)</f>
        <v>12</v>
      </c>
      <c r="AB43" s="129">
        <v>27</v>
      </c>
      <c r="AC43" s="91" t="e">
        <f>VLOOKUP($A43,$AY$3:$BB$78,4,FALSE)</f>
        <v>#N/A</v>
      </c>
      <c r="AD43" s="51">
        <v>2</v>
      </c>
      <c r="AE43" s="103">
        <v>27.36</v>
      </c>
      <c r="AF43" s="100" t="s">
        <v>43</v>
      </c>
      <c r="AG43" s="83">
        <f>countccolor(A43:AF43,AG$2)+countccolor(AH43,AG$2)</f>
        <v>6</v>
      </c>
      <c r="AH43" s="98">
        <v>0</v>
      </c>
      <c r="AI43" s="42" t="s">
        <v>262</v>
      </c>
      <c r="AJ43" s="42"/>
      <c r="AK43" s="42"/>
      <c r="AL43" s="42"/>
      <c r="AM43" s="42"/>
      <c r="AN43" s="42"/>
      <c r="AO43" s="42"/>
      <c r="AP43" s="58"/>
      <c r="AQ43" s="42"/>
      <c r="AR43" s="42"/>
      <c r="AS43" s="42"/>
      <c r="AT43" s="42"/>
      <c r="AY43" s="62" t="s">
        <v>403</v>
      </c>
      <c r="AZ43" s="62">
        <v>55.83</v>
      </c>
      <c r="BA43" s="81">
        <v>43194</v>
      </c>
      <c r="BB43" s="66">
        <v>0.21</v>
      </c>
      <c r="BC43" s="66"/>
      <c r="BD43" s="111" t="str">
        <f t="shared" si="0"/>
        <v>AAWW, ABG, ADM, ADS, AEIS, AEL, AFG, AIT, AL, ALL, ALV, AMG, AOS, APAM, ASGN, ATKR, ATSG, AXE, AXP, AZO, BA, BBD, BBT, BBY, BLD, BLDR, BMY, BR, BURL, CBT, CCE, CCL, CDW, CE, CFG, CHS, CI, CMI, CNC, CONN, COP</v>
      </c>
      <c r="BE43" s="61"/>
      <c r="BF43" s="90" t="s">
        <v>181</v>
      </c>
      <c r="BG43" s="96">
        <v>0.0072</v>
      </c>
    </row>
    <row r="44" spans="1:59" ht="19.5" customHeight="1">
      <c r="A44" s="51" t="s">
        <v>123</v>
      </c>
      <c r="B44" s="51">
        <v>180.72</v>
      </c>
      <c r="C44" s="51">
        <v>1.17</v>
      </c>
      <c r="D44" s="51">
        <v>200.94</v>
      </c>
      <c r="E44" s="105">
        <v>79355</v>
      </c>
      <c r="F44" s="105">
        <v>3</v>
      </c>
      <c r="G44" s="51">
        <v>3</v>
      </c>
      <c r="H44" s="106">
        <v>3</v>
      </c>
      <c r="I44" s="51">
        <v>1.62</v>
      </c>
      <c r="J44" s="51">
        <v>2.46</v>
      </c>
      <c r="K44" s="105">
        <v>-0.01</v>
      </c>
      <c r="L44" s="51">
        <v>1.55</v>
      </c>
      <c r="M44" s="51">
        <v>0.74</v>
      </c>
      <c r="N44" s="51">
        <v>2.97</v>
      </c>
      <c r="O44" s="101">
        <v>4.92</v>
      </c>
      <c r="P44" s="101">
        <v>4.92</v>
      </c>
      <c r="Q44" s="51">
        <v>7.67</v>
      </c>
      <c r="R44" s="51">
        <v>6.77</v>
      </c>
      <c r="S44" s="51">
        <v>19</v>
      </c>
      <c r="T44" s="51">
        <v>20</v>
      </c>
      <c r="U44" s="101">
        <v>0.6</v>
      </c>
      <c r="V44" s="51">
        <v>1.11</v>
      </c>
      <c r="W44" s="142">
        <f>VLOOKUP($A44,$AY$3:$BB$78,3,FALSE)</f>
        <v>43146</v>
      </c>
      <c r="X44" s="42">
        <v>20180307</v>
      </c>
      <c r="Y44" s="113" t="s">
        <v>11</v>
      </c>
      <c r="Z44" s="114" t="s">
        <v>129</v>
      </c>
      <c r="AA44" s="100">
        <f>VLOOKUP(Y44,$AS$3:$AT$18,2,FALSE)</f>
        <v>1</v>
      </c>
      <c r="AB44" s="129">
        <v>33</v>
      </c>
      <c r="AC44" s="143">
        <f>VLOOKUP($A44,$AY$3:$BB$78,4,FALSE)</f>
        <v>0.5</v>
      </c>
      <c r="AD44" s="51">
        <v>4</v>
      </c>
      <c r="AE44" s="99">
        <v>11.19</v>
      </c>
      <c r="AF44" s="99" t="s">
        <v>43</v>
      </c>
      <c r="AG44" s="83">
        <f>countccolor(A44:AF44,AG$2)+countccolor(AH44,AG$2)</f>
        <v>8</v>
      </c>
      <c r="AH44" s="134">
        <v>0.0347</v>
      </c>
      <c r="AI44" s="42" t="s">
        <v>123</v>
      </c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Y44" s="62" t="s">
        <v>326</v>
      </c>
      <c r="AZ44" s="62">
        <v>75.64</v>
      </c>
      <c r="BA44" s="81">
        <v>43145</v>
      </c>
      <c r="BB44" s="66">
        <v>0.3125</v>
      </c>
      <c r="BC44" s="66"/>
      <c r="BD44" s="111" t="str">
        <f t="shared" si="0"/>
        <v>AAWW, ABG, ADM, ADS, AEIS, AEL, AFG, AIT, AL, ALL, ALV, AMG, AOS, APAM, ASGN, ATKR, ATSG, AXE, AXP, AZO, BA, BBD, BBT, BBY, BLD, BLDR, BMY, BR, BURL, CBT, CCE, CCL, CDW, CE, CFG, CHS, CI, CMI, CNC, CONN, COP, COST</v>
      </c>
      <c r="BE44" s="61"/>
      <c r="BF44" s="51" t="s">
        <v>252</v>
      </c>
      <c r="BG44" s="96">
        <v>-0.0007</v>
      </c>
    </row>
    <row r="45" spans="1:59" ht="19.5" customHeight="1">
      <c r="A45" s="90" t="s">
        <v>293</v>
      </c>
      <c r="B45" s="94">
        <v>18.37</v>
      </c>
      <c r="C45" s="100">
        <v>19.84</v>
      </c>
      <c r="D45" s="94">
        <v>32.6</v>
      </c>
      <c r="E45" s="95">
        <v>1496</v>
      </c>
      <c r="F45" s="90">
        <v>2</v>
      </c>
      <c r="G45" s="90">
        <v>3</v>
      </c>
      <c r="H45" s="90">
        <v>3</v>
      </c>
      <c r="I45" s="100">
        <v>0.05</v>
      </c>
      <c r="J45" s="90">
        <v>0.85</v>
      </c>
      <c r="K45" s="100">
        <v>8.35</v>
      </c>
      <c r="L45" s="100">
        <v>27.64</v>
      </c>
      <c r="M45" s="90">
        <v>37.5</v>
      </c>
      <c r="N45" s="90">
        <v>20</v>
      </c>
      <c r="O45" s="90">
        <v>0</v>
      </c>
      <c r="P45" s="100">
        <v>2.75</v>
      </c>
      <c r="Q45" s="100">
        <v>34.86</v>
      </c>
      <c r="R45" s="90">
        <v>11.55</v>
      </c>
      <c r="S45" s="90">
        <v>17</v>
      </c>
      <c r="T45" s="90">
        <v>16</v>
      </c>
      <c r="U45" s="90">
        <v>2.33</v>
      </c>
      <c r="V45" s="90">
        <v>0</v>
      </c>
      <c r="W45" s="89" t="e">
        <f>VLOOKUP($A45,$AY$3:$BB$78,3,FALSE)</f>
        <v>#N/A</v>
      </c>
      <c r="X45" s="90">
        <v>20180226</v>
      </c>
      <c r="Y45" s="115" t="s">
        <v>40</v>
      </c>
      <c r="Z45" s="115" t="s">
        <v>340</v>
      </c>
      <c r="AA45" s="90">
        <f>VLOOKUP(Y45,$AS$3:$AT$18,2,FALSE)</f>
        <v>12</v>
      </c>
      <c r="AB45" s="129">
        <v>71</v>
      </c>
      <c r="AC45" s="91" t="e">
        <f>VLOOKUP($A45,$AY$3:$BB$78,4,FALSE)</f>
        <v>#N/A</v>
      </c>
      <c r="AD45" s="51">
        <v>2</v>
      </c>
      <c r="AE45" s="103">
        <v>77.46</v>
      </c>
      <c r="AF45" s="102" t="s">
        <v>43</v>
      </c>
      <c r="AG45" s="83">
        <f>countccolor(A45:AF45,AG$2)+countccolor(AH45,AG$2)</f>
        <v>9</v>
      </c>
      <c r="AH45" s="98">
        <v>0</v>
      </c>
      <c r="AI45" s="42" t="s">
        <v>293</v>
      </c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Y45" s="80" t="s">
        <v>237</v>
      </c>
      <c r="AZ45" s="80">
        <v>44.45</v>
      </c>
      <c r="BA45" s="81">
        <v>43147</v>
      </c>
      <c r="BB45" s="66">
        <v>0.27</v>
      </c>
      <c r="BC45" s="66"/>
      <c r="BD45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</v>
      </c>
      <c r="BE45" s="61"/>
      <c r="BF45" s="90" t="s">
        <v>227</v>
      </c>
      <c r="BG45" s="96">
        <v>0.0477</v>
      </c>
    </row>
    <row r="46" spans="1:59" ht="19.5" customHeight="1">
      <c r="A46" s="51" t="s">
        <v>142</v>
      </c>
      <c r="B46" s="51">
        <v>76.29</v>
      </c>
      <c r="C46" s="51">
        <v>0.77</v>
      </c>
      <c r="D46" s="51">
        <v>87.37</v>
      </c>
      <c r="E46" s="105">
        <v>44984</v>
      </c>
      <c r="F46" s="105">
        <v>3</v>
      </c>
      <c r="G46" s="51">
        <v>3</v>
      </c>
      <c r="H46" s="106">
        <v>3</v>
      </c>
      <c r="I46" s="51">
        <v>1.04</v>
      </c>
      <c r="J46" s="51">
        <v>0.99</v>
      </c>
      <c r="K46" s="105">
        <v>0.55</v>
      </c>
      <c r="L46" s="51">
        <v>0.55</v>
      </c>
      <c r="M46" s="51">
        <v>9.09</v>
      </c>
      <c r="N46" s="51">
        <v>9.41</v>
      </c>
      <c r="O46" s="51">
        <v>0</v>
      </c>
      <c r="P46" s="101">
        <v>5.89</v>
      </c>
      <c r="Q46" s="51">
        <v>9.42</v>
      </c>
      <c r="R46" s="51">
        <v>8.77</v>
      </c>
      <c r="S46" s="51">
        <v>24</v>
      </c>
      <c r="T46" s="51">
        <v>24</v>
      </c>
      <c r="U46" s="51">
        <v>3.04</v>
      </c>
      <c r="V46" s="51">
        <v>0.79</v>
      </c>
      <c r="W46" s="142">
        <f>VLOOKUP($A46,$AY$3:$BB$78,3,FALSE)</f>
        <v>43152</v>
      </c>
      <c r="X46" s="42">
        <v>20180504</v>
      </c>
      <c r="Y46" s="113" t="s">
        <v>39</v>
      </c>
      <c r="Z46" s="114" t="s">
        <v>165</v>
      </c>
      <c r="AA46" s="90">
        <f>VLOOKUP(Y46,$AS$3:$AT$18,2,FALSE)</f>
        <v>14</v>
      </c>
      <c r="AB46" s="132">
        <v>84</v>
      </c>
      <c r="AC46" s="143">
        <f>VLOOKUP($A46,$AY$3:$BB$78,4,FALSE)</f>
        <v>0.2</v>
      </c>
      <c r="AD46" s="51">
        <v>6</v>
      </c>
      <c r="AE46" s="99">
        <v>14.52</v>
      </c>
      <c r="AF46" s="99" t="s">
        <v>43</v>
      </c>
      <c r="AG46" s="83">
        <f>countccolor(A46:AF46,AG$2)+countccolor(AH46,AG$2)</f>
        <v>3</v>
      </c>
      <c r="AH46" s="98">
        <v>0.0005</v>
      </c>
      <c r="AI46" s="42" t="s">
        <v>142</v>
      </c>
      <c r="AR46" s="42"/>
      <c r="AS46" s="42"/>
      <c r="AT46" s="42"/>
      <c r="AY46" s="80" t="s">
        <v>238</v>
      </c>
      <c r="AZ46" s="80">
        <v>200.18</v>
      </c>
      <c r="BA46" s="81">
        <v>43173</v>
      </c>
      <c r="BB46" s="66">
        <v>0.17</v>
      </c>
      <c r="BC46" s="66"/>
      <c r="BD46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</v>
      </c>
      <c r="BE46" s="61"/>
      <c r="BF46" s="51" t="s">
        <v>228</v>
      </c>
      <c r="BG46" s="96">
        <v>-0.0165</v>
      </c>
    </row>
    <row r="47" spans="1:59" ht="19.5" customHeight="1">
      <c r="A47" s="51" t="s">
        <v>179</v>
      </c>
      <c r="B47" s="51">
        <v>69.39</v>
      </c>
      <c r="C47" s="51">
        <v>3.21</v>
      </c>
      <c r="D47" s="51">
        <v>88.63</v>
      </c>
      <c r="E47" s="105">
        <v>70463</v>
      </c>
      <c r="F47" s="105">
        <v>3</v>
      </c>
      <c r="G47" s="51">
        <v>3</v>
      </c>
      <c r="H47" s="106">
        <v>3</v>
      </c>
      <c r="I47" s="51">
        <v>1.06</v>
      </c>
      <c r="J47" s="51">
        <v>1.16</v>
      </c>
      <c r="K47" s="105">
        <v>-0.28</v>
      </c>
      <c r="L47" s="51">
        <v>1.33</v>
      </c>
      <c r="M47" s="51">
        <v>2.13</v>
      </c>
      <c r="N47" s="51">
        <v>0.67</v>
      </c>
      <c r="O47" s="101">
        <v>3.9</v>
      </c>
      <c r="P47" s="101">
        <v>6.69</v>
      </c>
      <c r="Q47" s="51">
        <v>2.54</v>
      </c>
      <c r="R47" s="51">
        <v>7.31</v>
      </c>
      <c r="S47" s="51">
        <v>18</v>
      </c>
      <c r="T47" s="51">
        <v>19</v>
      </c>
      <c r="U47" s="101">
        <v>0.38</v>
      </c>
      <c r="V47" s="101">
        <v>2.88</v>
      </c>
      <c r="W47" s="89" t="e">
        <f>VLOOKUP($A47,$AY$3:$BB$78,3,FALSE)</f>
        <v>#N/A</v>
      </c>
      <c r="X47" s="42">
        <v>20180501</v>
      </c>
      <c r="Y47" s="113" t="s">
        <v>11</v>
      </c>
      <c r="Z47" s="114" t="s">
        <v>133</v>
      </c>
      <c r="AA47" s="100">
        <f>VLOOKUP(Y47,$AS$3:$AT$18,2,FALSE)</f>
        <v>1</v>
      </c>
      <c r="AB47" s="132">
        <v>104</v>
      </c>
      <c r="AC47" s="91" t="e">
        <f>VLOOKUP($A47,$AY$3:$BB$78,4,FALSE)</f>
        <v>#N/A</v>
      </c>
      <c r="AD47" s="51">
        <v>4</v>
      </c>
      <c r="AE47" s="99">
        <v>27.73</v>
      </c>
      <c r="AF47" s="42" t="s">
        <v>44</v>
      </c>
      <c r="AG47" s="83">
        <f>countccolor(A47:AF47,AG$2)+countccolor(AH47,AG$2)</f>
        <v>7</v>
      </c>
      <c r="AH47" s="134">
        <v>0.0823</v>
      </c>
      <c r="AI47" s="42" t="s">
        <v>179</v>
      </c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Y47" s="44" t="s">
        <v>329</v>
      </c>
      <c r="AZ47" s="44">
        <v>115.28</v>
      </c>
      <c r="BA47" s="82">
        <v>43159</v>
      </c>
      <c r="BB47" s="66">
        <v>0.1</v>
      </c>
      <c r="BC47" s="66"/>
      <c r="BD47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</v>
      </c>
      <c r="BE47" s="61"/>
      <c r="BF47" s="51" t="s">
        <v>145</v>
      </c>
      <c r="BG47" s="96">
        <v>-0.0244</v>
      </c>
    </row>
    <row r="48" spans="1:59" ht="19.5" customHeight="1">
      <c r="A48" s="90" t="s">
        <v>367</v>
      </c>
      <c r="B48" s="94">
        <v>154.93</v>
      </c>
      <c r="C48" s="90">
        <v>1.29</v>
      </c>
      <c r="D48" s="94">
        <v>167.92</v>
      </c>
      <c r="E48" s="95">
        <v>50082</v>
      </c>
      <c r="F48" s="90">
        <v>3</v>
      </c>
      <c r="G48" s="90">
        <v>2</v>
      </c>
      <c r="H48" s="90">
        <v>1</v>
      </c>
      <c r="I48" s="100">
        <v>0.75</v>
      </c>
      <c r="J48" s="100">
        <v>0.67</v>
      </c>
      <c r="K48" s="90">
        <v>0</v>
      </c>
      <c r="L48" s="90">
        <v>1.13</v>
      </c>
      <c r="M48" s="90">
        <v>7.53</v>
      </c>
      <c r="N48" s="90">
        <v>2.07</v>
      </c>
      <c r="O48" s="90">
        <v>0</v>
      </c>
      <c r="P48" s="100">
        <v>12.5</v>
      </c>
      <c r="Q48" s="100">
        <v>21.23</v>
      </c>
      <c r="R48" s="90">
        <v>8.96</v>
      </c>
      <c r="S48" s="90">
        <v>15</v>
      </c>
      <c r="T48" s="90">
        <v>15</v>
      </c>
      <c r="U48" s="90">
        <v>1.68</v>
      </c>
      <c r="V48" s="90">
        <v>1.55</v>
      </c>
      <c r="W48" s="89" t="e">
        <f>VLOOKUP($A48,$AY$3:$BB$78,3,FALSE)</f>
        <v>#N/A</v>
      </c>
      <c r="X48" s="145">
        <v>20180216</v>
      </c>
      <c r="Y48" s="115" t="s">
        <v>15</v>
      </c>
      <c r="Z48" s="115" t="s">
        <v>419</v>
      </c>
      <c r="AA48" s="100">
        <f>VLOOKUP(Y48,$AS$3:$AT$18,2,FALSE)</f>
        <v>4</v>
      </c>
      <c r="AB48" s="132">
        <v>176</v>
      </c>
      <c r="AC48" s="91" t="e">
        <f>VLOOKUP($A48,$AY$3:$BB$78,4,FALSE)</f>
        <v>#N/A</v>
      </c>
      <c r="AD48" s="51">
        <v>7</v>
      </c>
      <c r="AE48" s="93">
        <v>8.38</v>
      </c>
      <c r="AF48" s="90" t="s">
        <v>44</v>
      </c>
      <c r="AG48" s="83">
        <f>countccolor(A48:AF48,AG$2)+countccolor(AH48,AG$2)</f>
        <v>6</v>
      </c>
      <c r="AH48" s="134">
        <v>0.0489</v>
      </c>
      <c r="AI48" s="42" t="s">
        <v>367</v>
      </c>
      <c r="AJ48" s="42"/>
      <c r="AK48" s="42"/>
      <c r="AL48" s="42"/>
      <c r="AM48" s="42"/>
      <c r="AN48" s="42"/>
      <c r="AO48" s="42"/>
      <c r="AP48" s="58"/>
      <c r="AQ48" s="42"/>
      <c r="AR48" s="42"/>
      <c r="AS48" s="42"/>
      <c r="AT48" s="42"/>
      <c r="AY48" s="44" t="s">
        <v>277</v>
      </c>
      <c r="AZ48" s="44">
        <v>125.03</v>
      </c>
      <c r="BA48" s="82">
        <v>43146</v>
      </c>
      <c r="BB48" s="78">
        <v>0.7</v>
      </c>
      <c r="BC48" s="66"/>
      <c r="BD48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</v>
      </c>
      <c r="BE48" s="61"/>
      <c r="BF48" s="90" t="s">
        <v>229</v>
      </c>
      <c r="BG48" s="96">
        <v>0</v>
      </c>
    </row>
    <row r="49" spans="1:59" ht="19.5" customHeight="1">
      <c r="A49" s="90" t="s">
        <v>216</v>
      </c>
      <c r="B49" s="94">
        <v>98.26</v>
      </c>
      <c r="C49" s="100">
        <v>6.45</v>
      </c>
      <c r="D49" s="94">
        <v>105.39</v>
      </c>
      <c r="E49" s="95">
        <v>26684</v>
      </c>
      <c r="F49" s="90">
        <v>2</v>
      </c>
      <c r="G49" s="90">
        <v>3</v>
      </c>
      <c r="H49" s="90">
        <v>3</v>
      </c>
      <c r="I49" s="90">
        <v>0.95</v>
      </c>
      <c r="J49" s="90">
        <v>2.49</v>
      </c>
      <c r="K49" s="125">
        <v>0</v>
      </c>
      <c r="L49" s="100">
        <v>6.23</v>
      </c>
      <c r="M49" s="90">
        <v>4.26</v>
      </c>
      <c r="N49" s="90">
        <v>0.92</v>
      </c>
      <c r="O49" s="90">
        <v>-2.49</v>
      </c>
      <c r="P49" s="100">
        <v>15.19</v>
      </c>
      <c r="Q49" s="90">
        <v>8.2</v>
      </c>
      <c r="R49" s="90">
        <v>7.26</v>
      </c>
      <c r="S49" s="90">
        <v>18</v>
      </c>
      <c r="T49" s="90">
        <v>18</v>
      </c>
      <c r="U49" s="90">
        <v>1.14</v>
      </c>
      <c r="V49" s="90">
        <v>1.06</v>
      </c>
      <c r="W49" s="89" t="e">
        <f>VLOOKUP($A49,$AY$3:$BB$78,3,FALSE)</f>
        <v>#N/A</v>
      </c>
      <c r="X49" s="90">
        <v>20180315</v>
      </c>
      <c r="Y49" s="115" t="s">
        <v>11</v>
      </c>
      <c r="Z49" s="115" t="s">
        <v>129</v>
      </c>
      <c r="AA49" s="100">
        <f>VLOOKUP(Y49,$AS$3:$AT$18,2,FALSE)</f>
        <v>1</v>
      </c>
      <c r="AB49" s="129">
        <v>33</v>
      </c>
      <c r="AC49" s="91" t="e">
        <f>VLOOKUP($A49,$AY$3:$BB$78,4,FALSE)</f>
        <v>#N/A</v>
      </c>
      <c r="AD49" s="51">
        <v>8</v>
      </c>
      <c r="AE49" s="83">
        <v>7.25</v>
      </c>
      <c r="AF49" s="90" t="s">
        <v>44</v>
      </c>
      <c r="AG49" s="83">
        <f>countccolor(A49:AF49,AG$2)+countccolor(AH49,AG$2)</f>
        <v>6</v>
      </c>
      <c r="AH49" s="134">
        <v>0.0159</v>
      </c>
      <c r="AI49" s="42" t="s">
        <v>216</v>
      </c>
      <c r="AJ49" s="42"/>
      <c r="AK49" s="42"/>
      <c r="AL49" s="42"/>
      <c r="AM49" s="42"/>
      <c r="AN49" s="42"/>
      <c r="AO49" s="42"/>
      <c r="AP49" s="58"/>
      <c r="AQ49" s="42"/>
      <c r="AR49" s="42"/>
      <c r="AS49" s="42"/>
      <c r="AT49" s="42"/>
      <c r="AY49" s="44" t="s">
        <v>257</v>
      </c>
      <c r="AZ49" s="44">
        <v>166.22</v>
      </c>
      <c r="BA49" s="82">
        <v>43145</v>
      </c>
      <c r="BB49" s="78">
        <v>0.5</v>
      </c>
      <c r="BC49" s="66"/>
      <c r="BD49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</v>
      </c>
      <c r="BE49" s="61"/>
      <c r="BF49" s="90" t="s">
        <v>197</v>
      </c>
      <c r="BG49" s="96">
        <v>0.0028</v>
      </c>
    </row>
    <row r="50" spans="1:59" ht="19.5" customHeight="1">
      <c r="A50" s="51" t="s">
        <v>368</v>
      </c>
      <c r="B50" s="51">
        <v>98.34</v>
      </c>
      <c r="C50" s="101">
        <v>8.18</v>
      </c>
      <c r="D50" s="51">
        <v>103.69</v>
      </c>
      <c r="E50" s="105">
        <v>13404</v>
      </c>
      <c r="F50" s="105">
        <v>2</v>
      </c>
      <c r="G50" s="51">
        <v>3</v>
      </c>
      <c r="H50" s="106">
        <v>3</v>
      </c>
      <c r="I50" s="51">
        <v>0.89</v>
      </c>
      <c r="J50" s="51">
        <v>5.43</v>
      </c>
      <c r="K50" s="105">
        <v>1.35</v>
      </c>
      <c r="L50" s="101">
        <v>10.59</v>
      </c>
      <c r="M50" s="51">
        <v>0.73</v>
      </c>
      <c r="N50" s="51">
        <v>2.96</v>
      </c>
      <c r="O50" s="51">
        <v>0</v>
      </c>
      <c r="P50" s="51">
        <v>0</v>
      </c>
      <c r="Q50" s="51">
        <v>1.27</v>
      </c>
      <c r="R50" s="51">
        <v>2.65</v>
      </c>
      <c r="S50" s="51">
        <v>18</v>
      </c>
      <c r="T50" s="51">
        <v>18</v>
      </c>
      <c r="U50" s="51">
        <v>1.74</v>
      </c>
      <c r="V50" s="51">
        <v>1.83</v>
      </c>
      <c r="W50" s="142">
        <f>VLOOKUP($A50,$AY$3:$BB$78,3,FALSE)</f>
        <v>43193</v>
      </c>
      <c r="X50" s="42">
        <v>20180419</v>
      </c>
      <c r="Y50" s="113" t="s">
        <v>12</v>
      </c>
      <c r="Z50" s="114" t="s">
        <v>420</v>
      </c>
      <c r="AA50" s="90">
        <f>VLOOKUP(Y50,$AS$3:$AT$18,2,FALSE)</f>
        <v>15</v>
      </c>
      <c r="AB50" s="132">
        <v>162</v>
      </c>
      <c r="AC50" s="143">
        <f>VLOOKUP($A50,$AY$3:$BB$78,4,FALSE)</f>
        <v>0.5</v>
      </c>
      <c r="AD50" s="51">
        <v>4</v>
      </c>
      <c r="AE50" s="42">
        <v>5.44</v>
      </c>
      <c r="AF50" s="99" t="s">
        <v>43</v>
      </c>
      <c r="AG50" s="83">
        <f>countccolor(A50:AF50,AG$2)+countccolor(AH50,AG$2)</f>
        <v>4</v>
      </c>
      <c r="AH50" s="134">
        <v>0.0328</v>
      </c>
      <c r="AI50" s="42" t="s">
        <v>368</v>
      </c>
      <c r="AR50" s="42"/>
      <c r="AS50" s="42"/>
      <c r="AT50" s="42"/>
      <c r="BA50" s="82"/>
      <c r="BB50" s="78"/>
      <c r="BC50" s="66"/>
      <c r="BD50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</v>
      </c>
      <c r="BE50" s="61"/>
      <c r="BF50" s="51" t="s">
        <v>118</v>
      </c>
      <c r="BG50" s="96">
        <v>0.0182</v>
      </c>
    </row>
    <row r="51" spans="1:59" ht="19.5" customHeight="1">
      <c r="A51" s="51" t="s">
        <v>369</v>
      </c>
      <c r="B51" s="51">
        <v>29.22</v>
      </c>
      <c r="C51" s="101">
        <v>13.16</v>
      </c>
      <c r="D51" s="51">
        <v>34.33</v>
      </c>
      <c r="E51" s="105">
        <v>1436</v>
      </c>
      <c r="F51" s="105">
        <v>2</v>
      </c>
      <c r="G51" s="51">
        <v>3</v>
      </c>
      <c r="H51" s="106">
        <v>3</v>
      </c>
      <c r="I51" s="101">
        <v>0.34</v>
      </c>
      <c r="J51" s="51">
        <v>5.7</v>
      </c>
      <c r="K51" s="107">
        <v>8.33</v>
      </c>
      <c r="L51" s="101">
        <v>8.33</v>
      </c>
      <c r="M51" s="51">
        <v>5</v>
      </c>
      <c r="N51" s="51">
        <v>2.27</v>
      </c>
      <c r="O51" s="101">
        <v>40</v>
      </c>
      <c r="P51" s="101">
        <v>40</v>
      </c>
      <c r="Q51" s="51">
        <v>6.53</v>
      </c>
      <c r="R51" s="51">
        <v>2.7</v>
      </c>
      <c r="S51" s="101">
        <v>3</v>
      </c>
      <c r="T51" s="51">
        <v>3</v>
      </c>
      <c r="U51" s="51">
        <v>1.36</v>
      </c>
      <c r="V51" s="51">
        <v>0</v>
      </c>
      <c r="W51" s="89" t="e">
        <f>VLOOKUP($A51,$AY$3:$BB$78,3,FALSE)</f>
        <v>#N/A</v>
      </c>
      <c r="X51" s="42">
        <v>20180508</v>
      </c>
      <c r="Y51" s="113" t="s">
        <v>39</v>
      </c>
      <c r="Z51" s="114" t="s">
        <v>421</v>
      </c>
      <c r="AA51" s="90">
        <f>VLOOKUP(Y51,$AS$3:$AT$18,2,FALSE)</f>
        <v>14</v>
      </c>
      <c r="AB51" s="132">
        <v>198</v>
      </c>
      <c r="AC51" s="91" t="e">
        <f>VLOOKUP($A51,$AY$3:$BB$78,4,FALSE)</f>
        <v>#N/A</v>
      </c>
      <c r="AD51" s="51">
        <v>3</v>
      </c>
      <c r="AE51" s="99">
        <v>17.5</v>
      </c>
      <c r="AF51" s="99" t="s">
        <v>43</v>
      </c>
      <c r="AG51" s="83">
        <f>countccolor(A51:AF51,AG$2)+countccolor(AH51,AG$2)</f>
        <v>9</v>
      </c>
      <c r="AH51" s="98">
        <v>0</v>
      </c>
      <c r="AI51" s="42" t="s">
        <v>369</v>
      </c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BA51" s="82"/>
      <c r="BB51" s="78"/>
      <c r="BC51" s="66"/>
      <c r="BD51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</v>
      </c>
      <c r="BE51" s="61"/>
      <c r="BF51" s="51" t="s">
        <v>146</v>
      </c>
      <c r="BG51" s="96">
        <v>-0.017</v>
      </c>
    </row>
    <row r="52" spans="1:59" ht="19.5" customHeight="1">
      <c r="A52" s="90" t="s">
        <v>294</v>
      </c>
      <c r="B52" s="94">
        <v>107.62</v>
      </c>
      <c r="C52" s="100">
        <v>8.28</v>
      </c>
      <c r="D52" s="94">
        <v>115.06</v>
      </c>
      <c r="E52" s="95">
        <v>25516</v>
      </c>
      <c r="F52" s="90">
        <v>2</v>
      </c>
      <c r="G52" s="90">
        <v>1</v>
      </c>
      <c r="H52" s="90">
        <v>3</v>
      </c>
      <c r="I52" s="90">
        <v>1.03</v>
      </c>
      <c r="J52" s="90">
        <v>1.74</v>
      </c>
      <c r="K52" s="90">
        <v>0.07</v>
      </c>
      <c r="L52" s="100">
        <v>6.01</v>
      </c>
      <c r="M52" s="90">
        <v>12.22</v>
      </c>
      <c r="N52" s="90">
        <v>13.79</v>
      </c>
      <c r="O52" s="90">
        <v>0</v>
      </c>
      <c r="P52" s="100">
        <v>2.09</v>
      </c>
      <c r="Q52" s="90">
        <v>3.68</v>
      </c>
      <c r="R52" s="90">
        <v>5.45</v>
      </c>
      <c r="S52" s="90">
        <v>22</v>
      </c>
      <c r="T52" s="90">
        <v>21</v>
      </c>
      <c r="U52" s="90">
        <v>1.19</v>
      </c>
      <c r="V52" s="90">
        <v>0</v>
      </c>
      <c r="W52" s="89" t="e">
        <f>VLOOKUP($A52,$AY$3:$BB$78,3,FALSE)</f>
        <v>#N/A</v>
      </c>
      <c r="X52" s="90">
        <v>20180307</v>
      </c>
      <c r="Y52" s="115" t="s">
        <v>11</v>
      </c>
      <c r="Z52" s="115" t="s">
        <v>129</v>
      </c>
      <c r="AA52" s="100">
        <f>VLOOKUP(Y52,$AS$3:$AT$18,2,FALSE)</f>
        <v>1</v>
      </c>
      <c r="AB52" s="129">
        <v>33</v>
      </c>
      <c r="AC52" s="91" t="e">
        <f>VLOOKUP($A52,$AY$3:$BB$78,4,FALSE)</f>
        <v>#N/A</v>
      </c>
      <c r="AD52" s="51">
        <v>7</v>
      </c>
      <c r="AE52" s="83">
        <v>6.91</v>
      </c>
      <c r="AF52" s="90" t="s">
        <v>44</v>
      </c>
      <c r="AG52" s="83">
        <f>countccolor(A52:AF52,AG$2)+countccolor(AH52,AG$2)</f>
        <v>6</v>
      </c>
      <c r="AH52" s="134">
        <v>0.0186</v>
      </c>
      <c r="AI52" s="42" t="s">
        <v>294</v>
      </c>
      <c r="AJ52" s="42"/>
      <c r="AK52" s="42"/>
      <c r="AL52" s="42"/>
      <c r="AM52" s="42"/>
      <c r="AN52" s="42"/>
      <c r="AO52" s="42"/>
      <c r="AP52" s="58"/>
      <c r="AQ52" s="42"/>
      <c r="AR52" s="42"/>
      <c r="AS52" s="42"/>
      <c r="AT52" s="42"/>
      <c r="AZ52" s="54"/>
      <c r="BA52" s="61"/>
      <c r="BB52" s="78"/>
      <c r="BC52" s="66"/>
      <c r="BD52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</v>
      </c>
      <c r="BE52" s="61"/>
      <c r="BF52" s="90" t="s">
        <v>198</v>
      </c>
      <c r="BG52" s="96">
        <v>-0.0024</v>
      </c>
    </row>
    <row r="53" spans="1:59" ht="19.5" customHeight="1">
      <c r="A53" s="51" t="s">
        <v>370</v>
      </c>
      <c r="B53" s="51">
        <v>22.89</v>
      </c>
      <c r="C53" s="51">
        <v>1.7</v>
      </c>
      <c r="D53" s="51">
        <v>22.95</v>
      </c>
      <c r="E53" s="105">
        <v>1577</v>
      </c>
      <c r="F53" s="105">
        <v>2</v>
      </c>
      <c r="G53" s="51">
        <v>1</v>
      </c>
      <c r="H53" s="106">
        <v>1</v>
      </c>
      <c r="I53" s="51">
        <v>1.21</v>
      </c>
      <c r="J53" s="101">
        <v>0.69</v>
      </c>
      <c r="K53" s="105">
        <v>0.33</v>
      </c>
      <c r="L53" s="51">
        <v>1.68</v>
      </c>
      <c r="M53" s="51">
        <v>66.67</v>
      </c>
      <c r="N53" s="51">
        <v>66.67</v>
      </c>
      <c r="O53" s="101">
        <v>6.25</v>
      </c>
      <c r="P53" s="51">
        <v>0</v>
      </c>
      <c r="Q53" s="101">
        <v>20.75</v>
      </c>
      <c r="R53" s="51">
        <v>12.16</v>
      </c>
      <c r="S53" s="51">
        <v>13</v>
      </c>
      <c r="T53" s="51">
        <v>13</v>
      </c>
      <c r="U53" s="101">
        <v>0.35</v>
      </c>
      <c r="V53" s="51">
        <v>0</v>
      </c>
      <c r="W53" s="89" t="e">
        <f>VLOOKUP($A53,$AY$3:$BB$78,3,FALSE)</f>
        <v>#N/A</v>
      </c>
      <c r="X53" s="42">
        <v>20180227</v>
      </c>
      <c r="Y53" s="113" t="s">
        <v>11</v>
      </c>
      <c r="Z53" s="114" t="s">
        <v>133</v>
      </c>
      <c r="AA53" s="100">
        <f>VLOOKUP(Y53,$AS$3:$AT$18,2,FALSE)</f>
        <v>1</v>
      </c>
      <c r="AB53" s="132">
        <v>104</v>
      </c>
      <c r="AC53" s="91" t="e">
        <f>VLOOKUP($A53,$AY$3:$BB$78,4,FALSE)</f>
        <v>#N/A</v>
      </c>
      <c r="AD53" s="51">
        <v>3</v>
      </c>
      <c r="AE53" s="42">
        <v>0.26</v>
      </c>
      <c r="AF53" s="99" t="s">
        <v>43</v>
      </c>
      <c r="AG53" s="83">
        <f>countccolor(A53:AF53,AG$2)+countccolor(AH53,AG$2)</f>
        <v>6</v>
      </c>
      <c r="AH53" s="98">
        <v>-0.01</v>
      </c>
      <c r="AI53" s="42" t="s">
        <v>370</v>
      </c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Z53" s="54"/>
      <c r="BA53" s="61"/>
      <c r="BB53" s="61"/>
      <c r="BC53" s="66"/>
      <c r="BD53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</v>
      </c>
      <c r="BE53" s="61"/>
      <c r="BF53" s="51" t="s">
        <v>265</v>
      </c>
      <c r="BG53" s="96">
        <v>0</v>
      </c>
    </row>
    <row r="54" spans="1:59" ht="19.5" customHeight="1">
      <c r="A54" s="51" t="s">
        <v>371</v>
      </c>
      <c r="B54" s="51">
        <v>72.97</v>
      </c>
      <c r="C54" s="101">
        <v>22.97</v>
      </c>
      <c r="D54" s="51">
        <v>79</v>
      </c>
      <c r="E54" s="105">
        <v>13375</v>
      </c>
      <c r="F54" s="105">
        <v>2</v>
      </c>
      <c r="G54" s="51">
        <v>3</v>
      </c>
      <c r="H54" s="106">
        <v>3</v>
      </c>
      <c r="I54" s="51">
        <v>1.13</v>
      </c>
      <c r="J54" s="101">
        <v>0.36</v>
      </c>
      <c r="K54" s="126">
        <v>0</v>
      </c>
      <c r="L54" s="101">
        <v>15.39</v>
      </c>
      <c r="M54" s="51">
        <v>-13.83</v>
      </c>
      <c r="N54" s="51">
        <v>2.22</v>
      </c>
      <c r="O54" s="51">
        <v>0</v>
      </c>
      <c r="P54" s="101">
        <v>9.09</v>
      </c>
      <c r="Q54" s="51">
        <v>-25.14</v>
      </c>
      <c r="R54" s="51">
        <v>1.06</v>
      </c>
      <c r="S54" s="51">
        <v>8</v>
      </c>
      <c r="T54" s="51">
        <v>10</v>
      </c>
      <c r="U54" s="51">
        <v>0.88</v>
      </c>
      <c r="V54" s="51">
        <v>0</v>
      </c>
      <c r="W54" s="89" t="e">
        <f>VLOOKUP($A54,$AY$3:$BB$78,3,FALSE)</f>
        <v>#N/A</v>
      </c>
      <c r="X54" s="144">
        <v>20180213</v>
      </c>
      <c r="Y54" s="113" t="s">
        <v>12</v>
      </c>
      <c r="Z54" s="114" t="s">
        <v>420</v>
      </c>
      <c r="AA54" s="90">
        <f>VLOOKUP(Y54,$AS$3:$AT$18,2,FALSE)</f>
        <v>15</v>
      </c>
      <c r="AB54" s="132">
        <v>162</v>
      </c>
      <c r="AC54" s="91" t="e">
        <f>VLOOKUP($A54,$AY$3:$BB$78,4,FALSE)</f>
        <v>#N/A</v>
      </c>
      <c r="AD54" s="51">
        <v>1</v>
      </c>
      <c r="AE54" s="42">
        <v>8.26</v>
      </c>
      <c r="AF54" s="99" t="s">
        <v>43</v>
      </c>
      <c r="AG54" s="83">
        <f>countccolor(A54:AF54,AG$2)+countccolor(AH54,AG$2)</f>
        <v>5</v>
      </c>
      <c r="AH54" s="98">
        <v>-0.0177</v>
      </c>
      <c r="AI54" s="42" t="s">
        <v>371</v>
      </c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Z54" s="54"/>
      <c r="BA54" s="61"/>
      <c r="BB54" s="61"/>
      <c r="BC54" s="61"/>
      <c r="BD54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</v>
      </c>
      <c r="BF54" s="51" t="s">
        <v>295</v>
      </c>
      <c r="BG54" s="96">
        <v>0.0047</v>
      </c>
    </row>
    <row r="55" spans="1:59" ht="19.5" customHeight="1">
      <c r="A55" s="51" t="s">
        <v>105</v>
      </c>
      <c r="B55" s="51">
        <v>96.99</v>
      </c>
      <c r="C55" s="101">
        <v>6.04</v>
      </c>
      <c r="D55" s="51">
        <v>105.06</v>
      </c>
      <c r="E55" s="105">
        <v>27709</v>
      </c>
      <c r="F55" s="105">
        <v>3</v>
      </c>
      <c r="G55" s="51">
        <v>2</v>
      </c>
      <c r="H55" s="106">
        <v>2</v>
      </c>
      <c r="I55" s="101">
        <v>0.07</v>
      </c>
      <c r="J55" s="101">
        <v>0.75</v>
      </c>
      <c r="K55" s="107">
        <v>2.93</v>
      </c>
      <c r="L55" s="101">
        <v>2.94</v>
      </c>
      <c r="M55" s="51">
        <v>8.04</v>
      </c>
      <c r="N55" s="51">
        <v>26.14</v>
      </c>
      <c r="O55" s="101">
        <v>3.57</v>
      </c>
      <c r="P55" s="101">
        <v>13.07</v>
      </c>
      <c r="Q55" s="101">
        <v>217.85</v>
      </c>
      <c r="R55" s="51">
        <v>-1.31</v>
      </c>
      <c r="S55" s="51">
        <v>16</v>
      </c>
      <c r="T55" s="51">
        <v>17</v>
      </c>
      <c r="U55" s="51">
        <v>1.38</v>
      </c>
      <c r="V55" s="51">
        <v>0.74</v>
      </c>
      <c r="W55" s="89" t="e">
        <f>VLOOKUP($A55,$AY$3:$BB$78,3,FALSE)</f>
        <v>#N/A</v>
      </c>
      <c r="X55" s="42">
        <v>20180524</v>
      </c>
      <c r="Y55" s="113" t="s">
        <v>39</v>
      </c>
      <c r="Z55" s="114" t="s">
        <v>97</v>
      </c>
      <c r="AA55" s="90">
        <f>VLOOKUP(Y55,$AS$3:$AT$18,2,FALSE)</f>
        <v>14</v>
      </c>
      <c r="AB55" s="132">
        <v>93</v>
      </c>
      <c r="AC55" s="91" t="e">
        <f>VLOOKUP($A55,$AY$3:$BB$78,4,FALSE)</f>
        <v>#N/A</v>
      </c>
      <c r="AD55" s="51">
        <v>5</v>
      </c>
      <c r="AE55" s="42">
        <v>8.32</v>
      </c>
      <c r="AF55" s="99" t="s">
        <v>43</v>
      </c>
      <c r="AG55" s="83">
        <f>countccolor(A55:AF55,AG$2)+countccolor(AH55,AG$2)</f>
        <v>10</v>
      </c>
      <c r="AH55" s="134">
        <v>0.0234</v>
      </c>
      <c r="AI55" s="42" t="s">
        <v>105</v>
      </c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Z55" s="54"/>
      <c r="BA55" s="61"/>
      <c r="BB55" s="61"/>
      <c r="BC55" s="61"/>
      <c r="BD55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</v>
      </c>
      <c r="BF55" s="51" t="s">
        <v>266</v>
      </c>
      <c r="BG55" s="96">
        <v>0</v>
      </c>
    </row>
    <row r="56" spans="1:59" ht="19.5" customHeight="1">
      <c r="A56" s="51" t="s">
        <v>372</v>
      </c>
      <c r="B56" s="51">
        <v>51.35</v>
      </c>
      <c r="C56" s="101">
        <v>6.68</v>
      </c>
      <c r="D56" s="51">
        <v>53.55</v>
      </c>
      <c r="E56" s="105">
        <v>5048</v>
      </c>
      <c r="F56" s="105">
        <v>2</v>
      </c>
      <c r="G56" s="51">
        <v>3</v>
      </c>
      <c r="H56" s="106">
        <v>3</v>
      </c>
      <c r="I56" s="101">
        <v>0.66</v>
      </c>
      <c r="J56" s="51">
        <v>5.77</v>
      </c>
      <c r="K56" s="126">
        <v>0</v>
      </c>
      <c r="L56" s="101">
        <v>3.1</v>
      </c>
      <c r="M56" s="51">
        <v>1.54</v>
      </c>
      <c r="N56" s="51">
        <v>4.41</v>
      </c>
      <c r="O56" s="51">
        <v>0</v>
      </c>
      <c r="P56" s="51">
        <v>0</v>
      </c>
      <c r="Q56" s="51">
        <v>6.02</v>
      </c>
      <c r="R56" s="51">
        <v>5.48</v>
      </c>
      <c r="S56" s="51">
        <v>11</v>
      </c>
      <c r="T56" s="51">
        <v>11</v>
      </c>
      <c r="U56" s="51">
        <v>1.29</v>
      </c>
      <c r="V56" s="51">
        <v>1.95</v>
      </c>
      <c r="W56" s="89" t="e">
        <f>VLOOKUP($A56,$AY$3:$BB$78,3,FALSE)</f>
        <v>#N/A</v>
      </c>
      <c r="X56" s="42">
        <v>20180226</v>
      </c>
      <c r="Y56" s="113" t="s">
        <v>12</v>
      </c>
      <c r="Z56" s="114" t="s">
        <v>420</v>
      </c>
      <c r="AA56" s="90">
        <f>VLOOKUP(Y56,$AS$3:$AT$18,2,FALSE)</f>
        <v>15</v>
      </c>
      <c r="AB56" s="132">
        <v>162</v>
      </c>
      <c r="AC56" s="91" t="e">
        <f>VLOOKUP($A56,$AY$3:$BB$78,4,FALSE)</f>
        <v>#N/A</v>
      </c>
      <c r="AD56" s="51">
        <v>1</v>
      </c>
      <c r="AE56" s="42">
        <v>4.27</v>
      </c>
      <c r="AF56" s="99" t="s">
        <v>43</v>
      </c>
      <c r="AG56" s="83">
        <f>countccolor(A56:AF56,AG$2)+countccolor(AH56,AG$2)</f>
        <v>4</v>
      </c>
      <c r="AH56" s="98">
        <v>-0.0095</v>
      </c>
      <c r="AI56" s="42" t="s">
        <v>372</v>
      </c>
      <c r="AJ56" s="83" t="s">
        <v>2</v>
      </c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Z56" s="54"/>
      <c r="BA56" s="61"/>
      <c r="BB56" s="61"/>
      <c r="BC56" s="61"/>
      <c r="BD56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</v>
      </c>
      <c r="BF56" s="51" t="s">
        <v>296</v>
      </c>
      <c r="BG56" s="96">
        <v>0</v>
      </c>
    </row>
    <row r="57" spans="1:59" ht="19.5" customHeight="1">
      <c r="A57" s="90" t="s">
        <v>373</v>
      </c>
      <c r="B57" s="94">
        <v>134.75</v>
      </c>
      <c r="C57" s="100">
        <v>6.12</v>
      </c>
      <c r="D57" s="94">
        <v>141.88</v>
      </c>
      <c r="E57" s="95">
        <v>49558</v>
      </c>
      <c r="F57" s="90">
        <v>2</v>
      </c>
      <c r="G57" s="90">
        <v>2</v>
      </c>
      <c r="H57" s="90">
        <v>2</v>
      </c>
      <c r="I57" s="90">
        <v>1.09</v>
      </c>
      <c r="J57" s="90">
        <v>2.04</v>
      </c>
      <c r="K57" s="90">
        <v>0.62</v>
      </c>
      <c r="L57" s="100">
        <v>4.41</v>
      </c>
      <c r="M57" s="90">
        <v>5.56</v>
      </c>
      <c r="N57" s="90">
        <v>23.47</v>
      </c>
      <c r="O57" s="90">
        <v>0</v>
      </c>
      <c r="P57" s="100">
        <v>3.87</v>
      </c>
      <c r="Q57" s="90">
        <v>13.97</v>
      </c>
      <c r="R57" s="90">
        <v>7.35</v>
      </c>
      <c r="S57" s="90">
        <v>20</v>
      </c>
      <c r="T57" s="90">
        <v>21</v>
      </c>
      <c r="U57" s="90">
        <v>3.88</v>
      </c>
      <c r="V57" s="90">
        <v>1.13</v>
      </c>
      <c r="W57" s="142">
        <f>VLOOKUP($A57,$AY$3:$BB$78,3,FALSE)</f>
        <v>43158</v>
      </c>
      <c r="X57" s="90">
        <v>20180502</v>
      </c>
      <c r="Y57" s="115" t="s">
        <v>9</v>
      </c>
      <c r="Z57" s="115" t="s">
        <v>422</v>
      </c>
      <c r="AA57" s="90">
        <f>VLOOKUP(Y57,$AS$3:$AT$18,2,FALSE)</f>
        <v>7</v>
      </c>
      <c r="AB57" s="132">
        <v>83</v>
      </c>
      <c r="AC57" s="143">
        <f>VLOOKUP($A57,$AY$3:$BB$78,4,FALSE)</f>
        <v>0.38</v>
      </c>
      <c r="AD57" s="51">
        <v>6</v>
      </c>
      <c r="AE57" s="83">
        <v>5.29</v>
      </c>
      <c r="AF57" s="90" t="s">
        <v>44</v>
      </c>
      <c r="AG57" s="83">
        <f>countccolor(A57:AF57,AG$2)+countccolor(AH57,AG$2)</f>
        <v>3</v>
      </c>
      <c r="AH57" s="98">
        <v>0</v>
      </c>
      <c r="AI57" s="42" t="s">
        <v>373</v>
      </c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Z57" s="54"/>
      <c r="BA57" s="61"/>
      <c r="BB57" s="61"/>
      <c r="BC57" s="61"/>
      <c r="BD57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</v>
      </c>
      <c r="BF57" s="90" t="s">
        <v>217</v>
      </c>
      <c r="BG57" s="96">
        <v>0</v>
      </c>
    </row>
    <row r="58" spans="1:59" ht="19.5" customHeight="1">
      <c r="A58" s="51" t="s">
        <v>374</v>
      </c>
      <c r="B58" s="51">
        <v>30.8</v>
      </c>
      <c r="C58" s="101">
        <v>14.38</v>
      </c>
      <c r="D58" s="51">
        <v>36.06</v>
      </c>
      <c r="E58" s="105">
        <v>4355</v>
      </c>
      <c r="F58" s="105">
        <v>2</v>
      </c>
      <c r="G58" s="51">
        <v>4</v>
      </c>
      <c r="H58" s="106">
        <v>4</v>
      </c>
      <c r="I58" s="51">
        <v>0.83</v>
      </c>
      <c r="J58" s="51">
        <v>1.42</v>
      </c>
      <c r="K58" s="107">
        <v>7.39</v>
      </c>
      <c r="L58" s="101">
        <v>7.39</v>
      </c>
      <c r="M58" s="51">
        <v>10.81</v>
      </c>
      <c r="N58" s="51">
        <v>17.65</v>
      </c>
      <c r="O58" s="101">
        <v>11.76</v>
      </c>
      <c r="P58" s="101">
        <v>11.76</v>
      </c>
      <c r="Q58" s="51">
        <v>9.44</v>
      </c>
      <c r="R58" s="51">
        <v>6.49</v>
      </c>
      <c r="S58" s="51">
        <v>9</v>
      </c>
      <c r="T58" s="51">
        <v>9</v>
      </c>
      <c r="U58" s="51">
        <v>3.24</v>
      </c>
      <c r="V58" s="51">
        <v>0.45</v>
      </c>
      <c r="W58" s="89" t="e">
        <f>VLOOKUP($A58,$AY$3:$BB$78,3,FALSE)</f>
        <v>#N/A</v>
      </c>
      <c r="X58" s="42">
        <v>20180426</v>
      </c>
      <c r="Y58" s="113" t="s">
        <v>39</v>
      </c>
      <c r="Z58" s="114" t="s">
        <v>423</v>
      </c>
      <c r="AA58" s="90">
        <f>VLOOKUP(Y58,$AS$3:$AT$18,2,FALSE)</f>
        <v>14</v>
      </c>
      <c r="AB58" s="132">
        <v>104</v>
      </c>
      <c r="AC58" s="91" t="e">
        <f>VLOOKUP($A58,$AY$3:$BB$78,4,FALSE)</f>
        <v>#N/A</v>
      </c>
      <c r="AD58" s="51">
        <v>8</v>
      </c>
      <c r="AE58" s="99">
        <v>17.07</v>
      </c>
      <c r="AF58" s="99" t="s">
        <v>43</v>
      </c>
      <c r="AG58" s="83">
        <f>countccolor(A58:AF58,AG$2)+countccolor(AH58,AG$2)</f>
        <v>8</v>
      </c>
      <c r="AH58" s="134">
        <v>0.0233</v>
      </c>
      <c r="AI58" s="42" t="s">
        <v>374</v>
      </c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Z58" s="54"/>
      <c r="BA58" s="61"/>
      <c r="BB58" s="61"/>
      <c r="BC58" s="61"/>
      <c r="BD58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</v>
      </c>
      <c r="BF58" s="51" t="s">
        <v>182</v>
      </c>
      <c r="BG58" s="96">
        <v>0.0036</v>
      </c>
    </row>
    <row r="59" spans="1:59" ht="19.5" customHeight="1">
      <c r="A59" s="90" t="s">
        <v>375</v>
      </c>
      <c r="B59" s="94">
        <v>20.4</v>
      </c>
      <c r="C59" s="100">
        <v>23.08</v>
      </c>
      <c r="D59" s="94">
        <v>22.4</v>
      </c>
      <c r="E59" s="95">
        <v>683</v>
      </c>
      <c r="F59" s="90">
        <v>2</v>
      </c>
      <c r="G59" s="90">
        <v>1</v>
      </c>
      <c r="H59" s="90">
        <v>2</v>
      </c>
      <c r="I59" s="100">
        <v>0.2</v>
      </c>
      <c r="J59" s="90">
        <v>1.13</v>
      </c>
      <c r="K59" s="125">
        <v>0</v>
      </c>
      <c r="L59" s="100">
        <v>8.67</v>
      </c>
      <c r="M59" s="90">
        <v>0</v>
      </c>
      <c r="N59" s="90">
        <v>111.11</v>
      </c>
      <c r="O59" s="90">
        <v>0</v>
      </c>
      <c r="P59" s="90">
        <v>0</v>
      </c>
      <c r="Q59" s="90">
        <v>17.25</v>
      </c>
      <c r="R59" s="90">
        <v>12.01</v>
      </c>
      <c r="S59" s="90">
        <v>5</v>
      </c>
      <c r="T59" s="90">
        <v>5</v>
      </c>
      <c r="U59" s="90">
        <v>0.81</v>
      </c>
      <c r="V59" s="90">
        <v>0</v>
      </c>
      <c r="W59" s="89" t="e">
        <f>VLOOKUP($A59,$AY$3:$BB$78,3,FALSE)</f>
        <v>#N/A</v>
      </c>
      <c r="X59" s="90">
        <v>20180426</v>
      </c>
      <c r="Y59" s="115" t="s">
        <v>19</v>
      </c>
      <c r="Z59" s="115" t="s">
        <v>166</v>
      </c>
      <c r="AA59" s="100">
        <f>VLOOKUP(Y59,$AS$3:$AT$18,2,FALSE)</f>
        <v>4</v>
      </c>
      <c r="AB59" s="129">
        <v>31</v>
      </c>
      <c r="AC59" s="91" t="e">
        <f>VLOOKUP($A59,$AY$3:$BB$78,4,FALSE)</f>
        <v>#N/A</v>
      </c>
      <c r="AD59" s="51">
        <v>7</v>
      </c>
      <c r="AE59" s="83">
        <v>9.8</v>
      </c>
      <c r="AF59" s="100" t="s">
        <v>43</v>
      </c>
      <c r="AG59" s="83">
        <f>countccolor(A59:AF59,AG$2)+countccolor(AH59,AG$2)</f>
        <v>6</v>
      </c>
      <c r="AH59" s="98">
        <v>0</v>
      </c>
      <c r="AI59" s="42" t="s">
        <v>375</v>
      </c>
      <c r="AJ59" s="42"/>
      <c r="AK59" s="42"/>
      <c r="AL59" s="42"/>
      <c r="AM59" s="42"/>
      <c r="AN59" s="42"/>
      <c r="AO59" s="42"/>
      <c r="AP59" s="58"/>
      <c r="AQ59" s="42"/>
      <c r="AR59" s="42"/>
      <c r="AS59" s="42"/>
      <c r="AT59" s="42"/>
      <c r="AZ59" s="54"/>
      <c r="BA59" s="61"/>
      <c r="BB59" s="61"/>
      <c r="BC59" s="61"/>
      <c r="BD59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</v>
      </c>
      <c r="BF59" s="90" t="s">
        <v>297</v>
      </c>
      <c r="BG59" s="96">
        <v>0.0117</v>
      </c>
    </row>
    <row r="60" spans="1:59" ht="19.5" customHeight="1">
      <c r="A60" s="51" t="s">
        <v>145</v>
      </c>
      <c r="B60" s="51">
        <v>54.32</v>
      </c>
      <c r="C60" s="101">
        <v>7.89</v>
      </c>
      <c r="D60" s="51">
        <v>63.5</v>
      </c>
      <c r="E60" s="105">
        <v>6020</v>
      </c>
      <c r="F60" s="105">
        <v>2</v>
      </c>
      <c r="G60" s="51">
        <v>2</v>
      </c>
      <c r="H60" s="106">
        <v>2</v>
      </c>
      <c r="I60" s="101">
        <v>0.62</v>
      </c>
      <c r="J60" s="51">
        <v>2.62</v>
      </c>
      <c r="K60" s="105">
        <v>0.24</v>
      </c>
      <c r="L60" s="101">
        <v>12.38</v>
      </c>
      <c r="M60" s="51">
        <v>4.4</v>
      </c>
      <c r="N60" s="51">
        <v>12</v>
      </c>
      <c r="O60" s="51">
        <v>0</v>
      </c>
      <c r="P60" s="51">
        <v>0</v>
      </c>
      <c r="Q60" s="51">
        <v>3</v>
      </c>
      <c r="R60" s="51">
        <v>5.12</v>
      </c>
      <c r="S60" s="101">
        <v>4</v>
      </c>
      <c r="T60" s="51">
        <v>4</v>
      </c>
      <c r="U60" s="51">
        <v>1.04</v>
      </c>
      <c r="V60" s="101">
        <v>2.8</v>
      </c>
      <c r="W60" s="142">
        <f>VLOOKUP($A60,$AY$3:$BB$78,3,FALSE)</f>
        <v>43166</v>
      </c>
      <c r="X60" s="42">
        <v>20180426</v>
      </c>
      <c r="Y60" s="113" t="s">
        <v>19</v>
      </c>
      <c r="Z60" s="114" t="s">
        <v>94</v>
      </c>
      <c r="AA60" s="100">
        <f>VLOOKUP(Y60,$AS$3:$AT$18,2,FALSE)</f>
        <v>4</v>
      </c>
      <c r="AB60" s="129">
        <v>51</v>
      </c>
      <c r="AC60" s="143">
        <f>VLOOKUP($A60,$AY$3:$BB$78,4,FALSE)</f>
        <v>0.38</v>
      </c>
      <c r="AD60" s="51">
        <v>5</v>
      </c>
      <c r="AE60" s="99">
        <v>16.9</v>
      </c>
      <c r="AF60" s="99" t="s">
        <v>43</v>
      </c>
      <c r="AG60" s="83">
        <f>countccolor(A60:AF60,AG$2)+countccolor(AH60,AG$2)</f>
        <v>10</v>
      </c>
      <c r="AH60" s="134">
        <v>0.0569</v>
      </c>
      <c r="AI60" s="42" t="s">
        <v>145</v>
      </c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Z60" s="54"/>
      <c r="BA60" s="61"/>
      <c r="BB60" s="61"/>
      <c r="BC60" s="61"/>
      <c r="BD60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</v>
      </c>
      <c r="BF60" s="51" t="s">
        <v>199</v>
      </c>
      <c r="BG60" s="96">
        <v>0.0138</v>
      </c>
    </row>
    <row r="61" spans="1:59" ht="19.5" customHeight="1">
      <c r="A61" s="51" t="s">
        <v>229</v>
      </c>
      <c r="B61" s="51">
        <v>53.48</v>
      </c>
      <c r="C61" s="101">
        <v>17.02</v>
      </c>
      <c r="D61" s="51">
        <v>58</v>
      </c>
      <c r="E61" s="105">
        <v>15381</v>
      </c>
      <c r="F61" s="105">
        <v>2</v>
      </c>
      <c r="G61" s="51">
        <v>2</v>
      </c>
      <c r="H61" s="106">
        <v>2</v>
      </c>
      <c r="I61" s="101">
        <v>0.73</v>
      </c>
      <c r="J61" s="51">
        <v>2.4</v>
      </c>
      <c r="K61" s="126">
        <v>0</v>
      </c>
      <c r="L61" s="101">
        <v>17.37</v>
      </c>
      <c r="M61" s="51">
        <v>0</v>
      </c>
      <c r="N61" s="51">
        <v>0</v>
      </c>
      <c r="O61" s="51">
        <v>0</v>
      </c>
      <c r="P61" s="51">
        <v>0</v>
      </c>
      <c r="Q61" s="51">
        <v>9.57</v>
      </c>
      <c r="R61" s="51">
        <v>7.82</v>
      </c>
      <c r="S61" s="51">
        <v>12</v>
      </c>
      <c r="T61" s="51">
        <v>12</v>
      </c>
      <c r="U61" s="51">
        <v>3.5</v>
      </c>
      <c r="V61" s="101">
        <v>2.77</v>
      </c>
      <c r="W61" s="89" t="e">
        <f>VLOOKUP($A61,$AY$3:$BB$78,3,FALSE)</f>
        <v>#N/A</v>
      </c>
      <c r="X61" s="42">
        <v>20180411</v>
      </c>
      <c r="Y61" s="113" t="s">
        <v>11</v>
      </c>
      <c r="Z61" s="114" t="s">
        <v>106</v>
      </c>
      <c r="AA61" s="100">
        <f>VLOOKUP(Y61,$AS$3:$AT$18,2,FALSE)</f>
        <v>1</v>
      </c>
      <c r="AB61" s="129">
        <v>25</v>
      </c>
      <c r="AC61" s="91" t="e">
        <f>VLOOKUP($A61,$AY$3:$BB$78,4,FALSE)</f>
        <v>#N/A</v>
      </c>
      <c r="AD61" s="51">
        <v>5</v>
      </c>
      <c r="AE61" s="42">
        <v>8.45</v>
      </c>
      <c r="AF61" s="42" t="s">
        <v>44</v>
      </c>
      <c r="AG61" s="83">
        <f>countccolor(A61:AF61,AG$2)+countccolor(AH61,AG$2)</f>
        <v>6</v>
      </c>
      <c r="AH61" s="98">
        <v>0</v>
      </c>
      <c r="AI61" s="42" t="s">
        <v>229</v>
      </c>
      <c r="AR61" s="42"/>
      <c r="AS61" s="42"/>
      <c r="AT61" s="42"/>
      <c r="AZ61" s="54"/>
      <c r="BA61" s="61"/>
      <c r="BB61" s="61"/>
      <c r="BC61" s="61"/>
      <c r="BD61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</v>
      </c>
      <c r="BF61" s="51" t="s">
        <v>298</v>
      </c>
      <c r="BG61" s="96">
        <v>0.0008</v>
      </c>
    </row>
    <row r="62" spans="1:59" ht="19.5" customHeight="1">
      <c r="A62" s="51" t="s">
        <v>118</v>
      </c>
      <c r="B62" s="51">
        <v>235.32</v>
      </c>
      <c r="C62" s="101">
        <v>5.28</v>
      </c>
      <c r="D62" s="51">
        <v>285.33</v>
      </c>
      <c r="E62" s="105">
        <v>63040</v>
      </c>
      <c r="F62" s="105">
        <v>2</v>
      </c>
      <c r="G62" s="51">
        <v>2</v>
      </c>
      <c r="H62" s="106">
        <v>3</v>
      </c>
      <c r="I62" s="51">
        <v>1.42</v>
      </c>
      <c r="J62" s="101">
        <v>0.58</v>
      </c>
      <c r="K62" s="105">
        <v>0.49</v>
      </c>
      <c r="L62" s="101">
        <v>3.3</v>
      </c>
      <c r="M62" s="51">
        <v>10.8</v>
      </c>
      <c r="N62" s="51">
        <v>-20.82</v>
      </c>
      <c r="O62" s="51">
        <v>0</v>
      </c>
      <c r="P62" s="51">
        <v>0</v>
      </c>
      <c r="Q62" s="51">
        <v>7.24</v>
      </c>
      <c r="R62" s="51">
        <v>5.38</v>
      </c>
      <c r="S62" s="51">
        <v>20</v>
      </c>
      <c r="T62" s="51">
        <v>20</v>
      </c>
      <c r="U62" s="51">
        <v>1.01</v>
      </c>
      <c r="V62" s="51">
        <v>0.85</v>
      </c>
      <c r="W62" s="89" t="e">
        <f>VLOOKUP($A62,$AY$3:$BB$78,3,FALSE)</f>
        <v>#N/A</v>
      </c>
      <c r="X62" s="42">
        <v>20180320</v>
      </c>
      <c r="Y62" s="113" t="s">
        <v>21</v>
      </c>
      <c r="Z62" s="114" t="s">
        <v>119</v>
      </c>
      <c r="AA62" s="90">
        <f>VLOOKUP(Y62,$AS$3:$AT$18,2,FALSE)</f>
        <v>8</v>
      </c>
      <c r="AB62" s="129">
        <v>27</v>
      </c>
      <c r="AC62" s="91" t="e">
        <f>VLOOKUP($A62,$AY$3:$BB$78,4,FALSE)</f>
        <v>#N/A</v>
      </c>
      <c r="AD62" s="51">
        <v>4</v>
      </c>
      <c r="AE62" s="99">
        <v>21.25</v>
      </c>
      <c r="AF62" s="99" t="s">
        <v>43</v>
      </c>
      <c r="AG62" s="83">
        <f>countccolor(A62:AF62,AG$2)+countccolor(AH62,AG$2)</f>
        <v>6</v>
      </c>
      <c r="AH62" s="98">
        <v>-0.0017</v>
      </c>
      <c r="AI62" s="42" t="s">
        <v>118</v>
      </c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Z62" s="54"/>
      <c r="BA62" s="61"/>
      <c r="BB62" s="61"/>
      <c r="BC62" s="61"/>
      <c r="BD62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</v>
      </c>
      <c r="BF62" s="51" t="s">
        <v>267</v>
      </c>
      <c r="BG62" s="96">
        <v>0.0287</v>
      </c>
    </row>
    <row r="63" spans="1:59" ht="19.5" customHeight="1">
      <c r="A63" s="51" t="s">
        <v>263</v>
      </c>
      <c r="B63" s="51">
        <v>95.03</v>
      </c>
      <c r="C63" s="101">
        <v>5.32</v>
      </c>
      <c r="D63" s="51">
        <v>105.83</v>
      </c>
      <c r="E63" s="105">
        <v>31728</v>
      </c>
      <c r="F63" s="105">
        <v>2</v>
      </c>
      <c r="G63" s="51">
        <v>3</v>
      </c>
      <c r="H63" s="106">
        <v>3</v>
      </c>
      <c r="I63" s="51">
        <v>1.04</v>
      </c>
      <c r="J63" s="51">
        <v>1.51</v>
      </c>
      <c r="K63" s="128">
        <v>6.62</v>
      </c>
      <c r="L63" s="101">
        <v>6.84</v>
      </c>
      <c r="M63" s="51">
        <v>1.49</v>
      </c>
      <c r="N63" s="51">
        <v>11.32</v>
      </c>
      <c r="O63" s="51">
        <v>0</v>
      </c>
      <c r="P63" s="51">
        <v>0</v>
      </c>
      <c r="Q63" s="51">
        <v>-4.37</v>
      </c>
      <c r="R63" s="51">
        <v>2.1</v>
      </c>
      <c r="S63" s="51">
        <v>19</v>
      </c>
      <c r="T63" s="51">
        <v>19</v>
      </c>
      <c r="U63" s="51">
        <v>3.48</v>
      </c>
      <c r="V63" s="51">
        <v>1.22</v>
      </c>
      <c r="W63" s="142">
        <f>VLOOKUP($A63,$AY$3:$BB$78,3,FALSE)</f>
        <v>43174</v>
      </c>
      <c r="X63" s="42">
        <v>20180501</v>
      </c>
      <c r="Y63" s="113" t="s">
        <v>41</v>
      </c>
      <c r="Z63" s="114" t="s">
        <v>174</v>
      </c>
      <c r="AA63" s="90">
        <f>VLOOKUP(Y63,$AS$3:$AT$18,2,FALSE)</f>
        <v>10</v>
      </c>
      <c r="AB63" s="132">
        <v>120</v>
      </c>
      <c r="AC63" s="143">
        <f>VLOOKUP($A63,$AY$3:$BB$78,4,FALSE)</f>
        <v>0.32</v>
      </c>
      <c r="AD63" s="51">
        <v>4</v>
      </c>
      <c r="AE63" s="99">
        <v>11.36</v>
      </c>
      <c r="AF63" s="42" t="s">
        <v>44</v>
      </c>
      <c r="AG63" s="83">
        <f>countccolor(A63:AF63,AG$2)+countccolor(AH63,AG$2)</f>
        <v>4</v>
      </c>
      <c r="AH63" s="98">
        <v>0.0046</v>
      </c>
      <c r="AI63" s="42" t="s">
        <v>263</v>
      </c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Z63" s="54"/>
      <c r="BA63" s="61"/>
      <c r="BB63" s="61"/>
      <c r="BC63" s="61"/>
      <c r="BD63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</v>
      </c>
      <c r="BF63" s="51" t="s">
        <v>268</v>
      </c>
      <c r="BG63" s="96">
        <v>0.0026</v>
      </c>
    </row>
    <row r="64" spans="1:59" ht="19.5" customHeight="1">
      <c r="A64" s="90" t="s">
        <v>376</v>
      </c>
      <c r="B64" s="94">
        <v>37.28</v>
      </c>
      <c r="C64" s="100">
        <v>10.67</v>
      </c>
      <c r="D64" s="94">
        <v>46</v>
      </c>
      <c r="E64" s="95">
        <v>10183</v>
      </c>
      <c r="F64" s="90">
        <v>3</v>
      </c>
      <c r="G64" s="90">
        <v>3</v>
      </c>
      <c r="H64" s="90">
        <v>2</v>
      </c>
      <c r="I64" s="90">
        <v>1.49</v>
      </c>
      <c r="J64" s="90">
        <v>0.89</v>
      </c>
      <c r="K64" s="125">
        <v>0</v>
      </c>
      <c r="L64" s="100">
        <v>10.38</v>
      </c>
      <c r="M64" s="90">
        <v>0</v>
      </c>
      <c r="N64" s="90">
        <v>7.58</v>
      </c>
      <c r="O64" s="90">
        <v>0</v>
      </c>
      <c r="P64" s="90">
        <v>0</v>
      </c>
      <c r="Q64" s="90">
        <v>3.82</v>
      </c>
      <c r="R64" s="90">
        <v>3.26</v>
      </c>
      <c r="S64" s="100">
        <v>4</v>
      </c>
      <c r="T64" s="90">
        <v>4</v>
      </c>
      <c r="U64" s="90">
        <v>1.25</v>
      </c>
      <c r="V64" s="100">
        <v>3.54</v>
      </c>
      <c r="W64" s="142">
        <f>VLOOKUP($A64,$AY$3:$BB$78,3,FALSE)</f>
        <v>43174</v>
      </c>
      <c r="X64" s="90">
        <v>20180502</v>
      </c>
      <c r="Y64" s="115" t="s">
        <v>19</v>
      </c>
      <c r="Z64" s="115" t="s">
        <v>94</v>
      </c>
      <c r="AA64" s="100">
        <f>VLOOKUP(Y64,$AS$3:$AT$18,2,FALSE)</f>
        <v>4</v>
      </c>
      <c r="AB64" s="129">
        <v>51</v>
      </c>
      <c r="AC64" s="143">
        <f>VLOOKUP($A64,$AY$3:$BB$78,4,FALSE)</f>
        <v>0.3</v>
      </c>
      <c r="AD64" s="51">
        <v>2</v>
      </c>
      <c r="AE64" s="103">
        <v>23.39</v>
      </c>
      <c r="AF64" s="92" t="s">
        <v>44</v>
      </c>
      <c r="AG64" s="83">
        <f>countccolor(A64:AF64,AG$2)+countccolor(AH64,AG$2)</f>
        <v>7</v>
      </c>
      <c r="AH64" s="98">
        <v>0</v>
      </c>
      <c r="AI64" s="42" t="s">
        <v>376</v>
      </c>
      <c r="AJ64" s="42"/>
      <c r="AK64" s="42"/>
      <c r="AL64" s="42"/>
      <c r="AM64" s="42"/>
      <c r="AN64" s="42"/>
      <c r="AO64" s="42"/>
      <c r="AP64" s="58"/>
      <c r="AQ64" s="42"/>
      <c r="AR64" s="42"/>
      <c r="AS64" s="42"/>
      <c r="AT64" s="42"/>
      <c r="AZ64" s="54"/>
      <c r="BA64" s="61"/>
      <c r="BB64" s="61"/>
      <c r="BC64" s="61"/>
      <c r="BD64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</v>
      </c>
      <c r="BF64" s="90" t="s">
        <v>299</v>
      </c>
      <c r="BG64" s="96">
        <v>-0.0185</v>
      </c>
    </row>
    <row r="65" spans="1:59" ht="19.5" customHeight="1">
      <c r="A65" s="90" t="s">
        <v>377</v>
      </c>
      <c r="B65" s="94">
        <v>72.45</v>
      </c>
      <c r="C65" s="100">
        <v>10.06</v>
      </c>
      <c r="D65" s="94">
        <v>75.46</v>
      </c>
      <c r="E65" s="95">
        <v>25198</v>
      </c>
      <c r="F65" s="90">
        <v>3</v>
      </c>
      <c r="G65" s="90">
        <v>3</v>
      </c>
      <c r="H65" s="90">
        <v>2</v>
      </c>
      <c r="I65" s="90">
        <v>1.1</v>
      </c>
      <c r="J65" s="90">
        <v>4.04</v>
      </c>
      <c r="K65" s="100">
        <v>6.23</v>
      </c>
      <c r="L65" s="100">
        <v>6.44</v>
      </c>
      <c r="M65" s="90">
        <v>5.13</v>
      </c>
      <c r="N65" s="90">
        <v>5.48</v>
      </c>
      <c r="O65" s="100">
        <v>6.49</v>
      </c>
      <c r="P65" s="100">
        <v>11.84</v>
      </c>
      <c r="Q65" s="90">
        <v>8.83</v>
      </c>
      <c r="R65" s="90">
        <v>4.85</v>
      </c>
      <c r="S65" s="90">
        <v>14</v>
      </c>
      <c r="T65" s="90">
        <v>16</v>
      </c>
      <c r="U65" s="90">
        <v>3.79</v>
      </c>
      <c r="V65" s="90">
        <v>0.39</v>
      </c>
      <c r="W65" s="142">
        <f>VLOOKUP($A65,$AY$3:$BB$78,3,FALSE)</f>
        <v>43153</v>
      </c>
      <c r="X65" s="90">
        <v>20180426</v>
      </c>
      <c r="Y65" s="115" t="s">
        <v>39</v>
      </c>
      <c r="Z65" s="115" t="s">
        <v>424</v>
      </c>
      <c r="AA65" s="90">
        <f>VLOOKUP(Y65,$AS$3:$AT$18,2,FALSE)</f>
        <v>14</v>
      </c>
      <c r="AB65" s="132">
        <v>109</v>
      </c>
      <c r="AC65" s="143">
        <f>VLOOKUP($A65,$AY$3:$BB$78,4,FALSE)</f>
        <v>0.07</v>
      </c>
      <c r="AD65" s="51">
        <v>5</v>
      </c>
      <c r="AE65" s="83">
        <v>4.15</v>
      </c>
      <c r="AF65" s="90" t="s">
        <v>44</v>
      </c>
      <c r="AG65" s="83">
        <f>countccolor(A65:AF65,AG$2)+countccolor(AH65,AG$2)</f>
        <v>6</v>
      </c>
      <c r="AH65" s="134">
        <v>0.0282</v>
      </c>
      <c r="AI65" s="42" t="s">
        <v>377</v>
      </c>
      <c r="AJ65" s="42"/>
      <c r="AK65" s="42"/>
      <c r="AL65" s="42"/>
      <c r="AM65" s="42"/>
      <c r="AN65" s="42"/>
      <c r="AO65" s="42"/>
      <c r="AP65" s="58"/>
      <c r="AQ65" s="42"/>
      <c r="AR65" s="42"/>
      <c r="AS65" s="42"/>
      <c r="AT65" s="42"/>
      <c r="AZ65" s="54"/>
      <c r="BA65" s="61"/>
      <c r="BB65" s="61"/>
      <c r="BC65" s="61"/>
      <c r="BD65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</v>
      </c>
      <c r="BF65" s="90" t="s">
        <v>300</v>
      </c>
      <c r="BG65" s="96">
        <v>0.005</v>
      </c>
    </row>
    <row r="66" spans="1:59" ht="19.5" customHeight="1">
      <c r="A66" s="90" t="s">
        <v>198</v>
      </c>
      <c r="B66" s="94">
        <v>54.93</v>
      </c>
      <c r="C66" s="100">
        <v>10.03</v>
      </c>
      <c r="D66" s="94">
        <v>69.67</v>
      </c>
      <c r="E66" s="95">
        <v>1635</v>
      </c>
      <c r="F66" s="90">
        <v>2</v>
      </c>
      <c r="G66" s="90">
        <v>2</v>
      </c>
      <c r="H66" s="90">
        <v>1</v>
      </c>
      <c r="I66" s="100">
        <v>0.61</v>
      </c>
      <c r="J66" s="90">
        <v>1.45</v>
      </c>
      <c r="K66" s="100">
        <v>2.36</v>
      </c>
      <c r="L66" s="100">
        <v>15.09</v>
      </c>
      <c r="M66" s="90">
        <v>4.84</v>
      </c>
      <c r="N66" s="90">
        <v>3.45</v>
      </c>
      <c r="O66" s="90">
        <v>-6.06</v>
      </c>
      <c r="P66" s="100">
        <v>12.5</v>
      </c>
      <c r="Q66" s="90">
        <v>9.37</v>
      </c>
      <c r="R66" s="90">
        <v>5.32</v>
      </c>
      <c r="S66" s="90">
        <v>6</v>
      </c>
      <c r="T66" s="90">
        <v>6</v>
      </c>
      <c r="U66" s="90">
        <v>1.49</v>
      </c>
      <c r="V66" s="90">
        <v>1.09</v>
      </c>
      <c r="W66" s="142">
        <f>VLOOKUP($A66,$AY$3:$BB$78,3,FALSE)</f>
        <v>43166</v>
      </c>
      <c r="X66" s="90">
        <v>20180425</v>
      </c>
      <c r="Y66" s="115" t="s">
        <v>21</v>
      </c>
      <c r="Z66" s="115" t="s">
        <v>169</v>
      </c>
      <c r="AA66" s="90">
        <f>VLOOKUP(Y66,$AS$3:$AT$18,2,FALSE)</f>
        <v>8</v>
      </c>
      <c r="AB66" s="129">
        <v>16</v>
      </c>
      <c r="AC66" s="143">
        <f>VLOOKUP($A66,$AY$3:$BB$78,4,FALSE)</f>
        <v>0.15</v>
      </c>
      <c r="AD66" s="51">
        <v>2</v>
      </c>
      <c r="AE66" s="103">
        <v>26.83</v>
      </c>
      <c r="AF66" s="90" t="s">
        <v>44</v>
      </c>
      <c r="AG66" s="83">
        <f>countccolor(A66:AF66,AG$2)+countccolor(AH66,AG$2)</f>
        <v>7</v>
      </c>
      <c r="AH66" s="98">
        <v>-0.012</v>
      </c>
      <c r="AI66" s="42" t="s">
        <v>198</v>
      </c>
      <c r="AJ66" s="42"/>
      <c r="AK66" s="42"/>
      <c r="AL66" s="42"/>
      <c r="AM66" s="42"/>
      <c r="AN66" s="42"/>
      <c r="AO66" s="42"/>
      <c r="AP66" s="58"/>
      <c r="AQ66" s="42"/>
      <c r="AR66" s="42"/>
      <c r="AS66" s="42"/>
      <c r="AT66" s="42"/>
      <c r="AZ66" s="54"/>
      <c r="BA66" s="61"/>
      <c r="BB66" s="61"/>
      <c r="BC66" s="61"/>
      <c r="BD66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</v>
      </c>
      <c r="BF66" s="90" t="s">
        <v>231</v>
      </c>
      <c r="BG66" s="96">
        <v>0.0262</v>
      </c>
    </row>
    <row r="67" spans="1:59" ht="19.5" customHeight="1">
      <c r="A67" s="51" t="s">
        <v>295</v>
      </c>
      <c r="B67" s="51">
        <v>55.09</v>
      </c>
      <c r="C67" s="51">
        <v>3.6</v>
      </c>
      <c r="D67" s="51">
        <v>62.74</v>
      </c>
      <c r="E67" s="105">
        <v>15864</v>
      </c>
      <c r="F67" s="105">
        <v>2</v>
      </c>
      <c r="G67" s="51">
        <v>3</v>
      </c>
      <c r="H67" s="106">
        <v>2</v>
      </c>
      <c r="I67" s="51">
        <v>1.06</v>
      </c>
      <c r="J67" s="51">
        <v>1.63</v>
      </c>
      <c r="K67" s="126">
        <v>0.47</v>
      </c>
      <c r="L67" s="101">
        <v>4.94</v>
      </c>
      <c r="M67" s="51">
        <v>0</v>
      </c>
      <c r="N67" s="51">
        <v>-1.33</v>
      </c>
      <c r="O67" s="51">
        <v>0</v>
      </c>
      <c r="P67" s="51">
        <v>0</v>
      </c>
      <c r="Q67" s="51">
        <v>6.1</v>
      </c>
      <c r="R67" s="51">
        <v>3.42</v>
      </c>
      <c r="S67" s="51">
        <v>12</v>
      </c>
      <c r="T67" s="51">
        <v>12</v>
      </c>
      <c r="U67" s="51">
        <v>1.87</v>
      </c>
      <c r="V67" s="51">
        <v>0</v>
      </c>
      <c r="W67" s="89" t="e">
        <f>VLOOKUP($A67,$AY$3:$BB$78,3,FALSE)</f>
        <v>#N/A</v>
      </c>
      <c r="X67" s="42">
        <v>20180502</v>
      </c>
      <c r="Y67" s="113" t="s">
        <v>39</v>
      </c>
      <c r="Z67" s="114" t="s">
        <v>341</v>
      </c>
      <c r="AA67" s="90">
        <f>VLOOKUP(Y67,$AS$3:$AT$18,2,FALSE)</f>
        <v>14</v>
      </c>
      <c r="AB67" s="132">
        <v>174</v>
      </c>
      <c r="AC67" s="91" t="e">
        <f>VLOOKUP($A67,$AY$3:$BB$78,4,FALSE)</f>
        <v>#N/A</v>
      </c>
      <c r="AD67" s="51">
        <v>1</v>
      </c>
      <c r="AE67" s="99">
        <v>13.89</v>
      </c>
      <c r="AF67" s="42" t="s">
        <v>44</v>
      </c>
      <c r="AG67" s="83">
        <f>countccolor(A67:AF67,AG$2)+countccolor(AH67,AG$2)</f>
        <v>2</v>
      </c>
      <c r="AH67" s="98">
        <v>0</v>
      </c>
      <c r="AI67" s="42" t="s">
        <v>295</v>
      </c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Z67" s="54"/>
      <c r="BA67" s="61"/>
      <c r="BB67" s="61"/>
      <c r="BC67" s="61"/>
      <c r="BD67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</v>
      </c>
      <c r="BF67" s="51" t="s">
        <v>301</v>
      </c>
      <c r="BG67" s="96">
        <v>0.0186</v>
      </c>
    </row>
    <row r="68" spans="1:59" ht="19.5" customHeight="1">
      <c r="A68" s="51" t="s">
        <v>378</v>
      </c>
      <c r="B68" s="51">
        <v>21.05</v>
      </c>
      <c r="C68" s="51">
        <v>1.41</v>
      </c>
      <c r="D68" s="51">
        <v>21</v>
      </c>
      <c r="E68" s="105">
        <v>1568</v>
      </c>
      <c r="F68" s="105">
        <v>2</v>
      </c>
      <c r="G68" s="51">
        <v>1</v>
      </c>
      <c r="H68" s="106">
        <v>1</v>
      </c>
      <c r="I68" s="51">
        <v>1.26</v>
      </c>
      <c r="J68" s="51">
        <v>1.93</v>
      </c>
      <c r="K68" s="126">
        <v>0</v>
      </c>
      <c r="L68" s="101">
        <v>2.66</v>
      </c>
      <c r="M68" s="51">
        <v>33.33</v>
      </c>
      <c r="N68" s="51">
        <v>-20</v>
      </c>
      <c r="O68" s="101">
        <v>2.73</v>
      </c>
      <c r="P68" s="101">
        <v>2.73</v>
      </c>
      <c r="Q68" s="51">
        <v>2.94</v>
      </c>
      <c r="R68" s="51">
        <v>1.7</v>
      </c>
      <c r="S68" s="51">
        <v>13</v>
      </c>
      <c r="T68" s="51">
        <v>14</v>
      </c>
      <c r="U68" s="51">
        <v>1.02</v>
      </c>
      <c r="V68" s="51">
        <v>2.28</v>
      </c>
      <c r="W68" s="89" t="e">
        <f>VLOOKUP($A68,$AY$3:$BB$78,3,FALSE)</f>
        <v>#N/A</v>
      </c>
      <c r="X68" s="42">
        <v>20180329</v>
      </c>
      <c r="Y68" s="113" t="s">
        <v>10</v>
      </c>
      <c r="Z68" s="114" t="s">
        <v>99</v>
      </c>
      <c r="AA68" s="90">
        <f>VLOOKUP(Y68,$AS$3:$AT$18,2,FALSE)</f>
        <v>11</v>
      </c>
      <c r="AB68" s="132">
        <v>111</v>
      </c>
      <c r="AC68" s="91" t="e">
        <f>VLOOKUP($A68,$AY$3:$BB$78,4,FALSE)</f>
        <v>#N/A</v>
      </c>
      <c r="AD68" s="51">
        <v>3</v>
      </c>
      <c r="AE68" s="42">
        <v>-0.24</v>
      </c>
      <c r="AF68" s="42" t="s">
        <v>44</v>
      </c>
      <c r="AG68" s="83">
        <f>countccolor(A68:AF68,AG$2)+countccolor(AH68,AG$2)</f>
        <v>4</v>
      </c>
      <c r="AH68" s="134">
        <v>0.1192</v>
      </c>
      <c r="AI68" s="42" t="s">
        <v>378</v>
      </c>
      <c r="AR68" s="42"/>
      <c r="AS68" s="42"/>
      <c r="AT68" s="42"/>
      <c r="AZ68" s="54"/>
      <c r="BA68" s="61"/>
      <c r="BB68" s="61"/>
      <c r="BC68" s="61"/>
      <c r="BD68" s="111" t="str">
        <f t="shared" si="0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</v>
      </c>
      <c r="BF68" s="51" t="s">
        <v>183</v>
      </c>
      <c r="BG68" s="96">
        <v>-0.0202</v>
      </c>
    </row>
    <row r="69" spans="1:59" ht="19.5" customHeight="1">
      <c r="A69" s="90" t="s">
        <v>379</v>
      </c>
      <c r="B69" s="94">
        <v>22.37</v>
      </c>
      <c r="C69" s="90">
        <v>0</v>
      </c>
      <c r="D69" s="94">
        <v>23.55</v>
      </c>
      <c r="E69" s="95">
        <v>15275</v>
      </c>
      <c r="F69" s="90">
        <v>3</v>
      </c>
      <c r="G69" s="90">
        <v>3</v>
      </c>
      <c r="H69" s="90">
        <v>3</v>
      </c>
      <c r="I69" s="90">
        <v>1.55</v>
      </c>
      <c r="J69" s="90">
        <v>2.15</v>
      </c>
      <c r="K69" s="125">
        <v>0</v>
      </c>
      <c r="L69" s="90">
        <v>0</v>
      </c>
      <c r="M69" s="90">
        <v>0</v>
      </c>
      <c r="N69" s="90">
        <v>-3.57</v>
      </c>
      <c r="O69" s="90">
        <v>0</v>
      </c>
      <c r="P69" s="90">
        <v>0</v>
      </c>
      <c r="Q69" s="90">
        <v>4.19</v>
      </c>
      <c r="R69" s="90">
        <v>6.73</v>
      </c>
      <c r="S69" s="100">
        <v>4</v>
      </c>
      <c r="T69" s="90">
        <v>4</v>
      </c>
      <c r="U69" s="90">
        <v>3.18</v>
      </c>
      <c r="V69" s="90">
        <v>1.27</v>
      </c>
      <c r="W69" s="89" t="e">
        <f>VLOOKUP($A69,$AY$3:$BB$78,3,FALSE)</f>
        <v>#N/A</v>
      </c>
      <c r="X69" s="90">
        <v>20180227</v>
      </c>
      <c r="Y69" s="115" t="s">
        <v>12</v>
      </c>
      <c r="Z69" s="115" t="s">
        <v>425</v>
      </c>
      <c r="AA69" s="90">
        <f>VLOOKUP(Y69,$AS$3:$AT$18,2,FALSE)</f>
        <v>15</v>
      </c>
      <c r="AB69" s="132">
        <v>181</v>
      </c>
      <c r="AC69" s="91" t="e">
        <f>VLOOKUP($A69,$AY$3:$BB$78,4,FALSE)</f>
        <v>#N/A</v>
      </c>
      <c r="AD69" s="51">
        <v>1</v>
      </c>
      <c r="AE69" s="83">
        <v>5.27</v>
      </c>
      <c r="AF69" s="92" t="s">
        <v>44</v>
      </c>
      <c r="AG69" s="83">
        <f>countccolor(A69:AF69,AG$2)+countccolor(AH69,AG$2)</f>
        <v>1</v>
      </c>
      <c r="AH69" s="98">
        <v>0</v>
      </c>
      <c r="AI69" s="42" t="s">
        <v>379</v>
      </c>
      <c r="AJ69" s="42"/>
      <c r="AK69" s="42"/>
      <c r="AL69" s="42"/>
      <c r="AM69" s="42"/>
      <c r="AN69" s="42"/>
      <c r="AO69" s="42"/>
      <c r="AP69" s="58"/>
      <c r="AQ69" s="42"/>
      <c r="AR69" s="42"/>
      <c r="AS69" s="42"/>
      <c r="AT69" s="42"/>
      <c r="AU69" s="42"/>
      <c r="AV69" s="42"/>
      <c r="AW69" s="42"/>
      <c r="AX69" s="42"/>
      <c r="AY69" s="42"/>
      <c r="AZ69" s="108"/>
      <c r="BA69" s="109"/>
      <c r="BB69" s="109"/>
      <c r="BC69" s="109"/>
      <c r="BD69" s="111" t="str">
        <f aca="true" t="shared" si="1" ref="BD69:BD132">BD68&amp;", "&amp;A69</f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</v>
      </c>
      <c r="BF69" s="90" t="s">
        <v>302</v>
      </c>
      <c r="BG69" s="96">
        <v>0.0039</v>
      </c>
    </row>
    <row r="70" spans="1:59" ht="19.5" customHeight="1">
      <c r="A70" s="90" t="s">
        <v>380</v>
      </c>
      <c r="B70" s="94">
        <v>59.98</v>
      </c>
      <c r="C70" s="90">
        <v>0</v>
      </c>
      <c r="D70" s="94">
        <v>74.2</v>
      </c>
      <c r="E70" s="95">
        <v>2390</v>
      </c>
      <c r="F70" s="90">
        <v>2</v>
      </c>
      <c r="G70" s="90">
        <v>2</v>
      </c>
      <c r="H70" s="90">
        <v>2</v>
      </c>
      <c r="I70" s="100">
        <v>0.18</v>
      </c>
      <c r="J70" s="100">
        <v>0.52</v>
      </c>
      <c r="K70" s="90">
        <v>0</v>
      </c>
      <c r="L70" s="90">
        <v>0.49</v>
      </c>
      <c r="M70" s="90">
        <v>3.64</v>
      </c>
      <c r="N70" s="90">
        <v>-41.67</v>
      </c>
      <c r="O70" s="90">
        <v>0</v>
      </c>
      <c r="P70" s="90">
        <v>0</v>
      </c>
      <c r="Q70" s="90">
        <v>12.13</v>
      </c>
      <c r="R70" s="90">
        <v>8.47</v>
      </c>
      <c r="S70" s="100">
        <v>4</v>
      </c>
      <c r="T70" s="90">
        <v>4</v>
      </c>
      <c r="U70" s="90">
        <v>0.84</v>
      </c>
      <c r="V70" s="90">
        <v>0.87</v>
      </c>
      <c r="W70" s="142">
        <f>VLOOKUP($A70,$AY$3:$BB$78,3,FALSE)</f>
        <v>43187</v>
      </c>
      <c r="X70" s="145">
        <v>20180216</v>
      </c>
      <c r="Y70" s="115" t="s">
        <v>16</v>
      </c>
      <c r="Z70" s="115" t="s">
        <v>168</v>
      </c>
      <c r="AA70" s="100">
        <f>VLOOKUP(Y70,$AS$3:$AT$18,2,FALSE)</f>
        <v>2</v>
      </c>
      <c r="AB70" s="132">
        <v>120</v>
      </c>
      <c r="AC70" s="143">
        <f>VLOOKUP($A70,$AY$3:$BB$78,4,FALSE)</f>
        <v>0.13</v>
      </c>
      <c r="AD70" s="51">
        <v>2</v>
      </c>
      <c r="AE70" s="103">
        <v>23.71</v>
      </c>
      <c r="AF70" s="90" t="s">
        <v>44</v>
      </c>
      <c r="AG70" s="83">
        <f>countccolor(A70:AF70,AG$2)+countccolor(AH70,AG$2)</f>
        <v>6</v>
      </c>
      <c r="AH70" s="134">
        <v>0.0775</v>
      </c>
      <c r="AI70" s="42" t="s">
        <v>380</v>
      </c>
      <c r="AJ70" s="42"/>
      <c r="AK70" s="42"/>
      <c r="AL70" s="42"/>
      <c r="AM70" s="42"/>
      <c r="AN70" s="42"/>
      <c r="AO70" s="42"/>
      <c r="AP70" s="58"/>
      <c r="AQ70" s="42"/>
      <c r="AR70" s="42"/>
      <c r="AS70" s="42"/>
      <c r="AT70" s="42"/>
      <c r="AU70" s="42"/>
      <c r="AV70" s="42"/>
      <c r="AW70" s="42"/>
      <c r="AX70" s="42"/>
      <c r="AY70" s="42"/>
      <c r="AZ70" s="108"/>
      <c r="BA70" s="109"/>
      <c r="BB70" s="109"/>
      <c r="BC70" s="109"/>
      <c r="BD70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</v>
      </c>
      <c r="BF70" s="90" t="s">
        <v>184</v>
      </c>
      <c r="BG70" s="96">
        <v>0.0343</v>
      </c>
    </row>
    <row r="71" spans="1:59" ht="19.5" customHeight="1">
      <c r="A71" s="51" t="s">
        <v>217</v>
      </c>
      <c r="B71" s="51">
        <v>267.34</v>
      </c>
      <c r="C71" s="101">
        <v>24.58</v>
      </c>
      <c r="D71" s="51">
        <v>251.6</v>
      </c>
      <c r="E71" s="105">
        <v>15059</v>
      </c>
      <c r="F71" s="107">
        <v>1</v>
      </c>
      <c r="G71" s="101">
        <v>3</v>
      </c>
      <c r="H71" s="106">
        <v>3</v>
      </c>
      <c r="I71" s="101">
        <v>0.67</v>
      </c>
      <c r="J71" s="51">
        <v>1.19</v>
      </c>
      <c r="K71" s="126">
        <v>0</v>
      </c>
      <c r="L71" s="101">
        <v>24.89</v>
      </c>
      <c r="M71" s="51">
        <v>34.86</v>
      </c>
      <c r="N71" s="51">
        <v>12.84</v>
      </c>
      <c r="O71" s="51">
        <v>0</v>
      </c>
      <c r="P71" s="101">
        <v>3.39</v>
      </c>
      <c r="Q71" s="51">
        <v>6.63</v>
      </c>
      <c r="R71" s="51">
        <v>5.51</v>
      </c>
      <c r="S71" s="51">
        <v>19</v>
      </c>
      <c r="T71" s="51">
        <v>19</v>
      </c>
      <c r="U71" s="51">
        <v>1.44</v>
      </c>
      <c r="V71" s="51">
        <v>1.92</v>
      </c>
      <c r="W71" s="89" t="e">
        <f>VLOOKUP($A71,$AY$3:$BB$78,3,FALSE)</f>
        <v>#N/A</v>
      </c>
      <c r="X71" s="42">
        <v>20180417</v>
      </c>
      <c r="Y71" s="113" t="s">
        <v>15</v>
      </c>
      <c r="Z71" s="114" t="s">
        <v>241</v>
      </c>
      <c r="AA71" s="100">
        <f>VLOOKUP(Y71,$AS$3:$AT$18,2,FALSE)</f>
        <v>4</v>
      </c>
      <c r="AB71" s="129">
        <v>31</v>
      </c>
      <c r="AC71" s="91" t="e">
        <f>VLOOKUP($A71,$AY$3:$BB$78,4,FALSE)</f>
        <v>#N/A</v>
      </c>
      <c r="AD71" s="51">
        <v>5</v>
      </c>
      <c r="AE71" s="42">
        <v>-5.89</v>
      </c>
      <c r="AF71" s="42" t="s">
        <v>44</v>
      </c>
      <c r="AG71" s="83">
        <f>countccolor(A71:AF71,AG$2)+countccolor(AH71,AG$2)</f>
        <v>8</v>
      </c>
      <c r="AH71" s="98">
        <v>0</v>
      </c>
      <c r="AI71" s="42" t="s">
        <v>217</v>
      </c>
      <c r="AR71" s="42"/>
      <c r="AS71" s="42"/>
      <c r="AT71" s="42"/>
      <c r="AU71" s="42"/>
      <c r="AV71" s="42"/>
      <c r="AW71" s="42"/>
      <c r="AX71" s="42"/>
      <c r="AY71" s="42"/>
      <c r="AZ71" s="108"/>
      <c r="BA71" s="109"/>
      <c r="BB71" s="109"/>
      <c r="BC71" s="109"/>
      <c r="BD71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</v>
      </c>
      <c r="BF71" s="51" t="s">
        <v>185</v>
      </c>
      <c r="BG71" s="96">
        <v>0</v>
      </c>
    </row>
    <row r="72" spans="1:59" ht="19.5" customHeight="1">
      <c r="A72" s="51" t="s">
        <v>182</v>
      </c>
      <c r="B72" s="51">
        <v>51.9</v>
      </c>
      <c r="C72" s="101">
        <v>7.03</v>
      </c>
      <c r="D72" s="51">
        <v>59.84</v>
      </c>
      <c r="E72" s="105">
        <v>4421</v>
      </c>
      <c r="F72" s="105">
        <v>2</v>
      </c>
      <c r="G72" s="51">
        <v>1</v>
      </c>
      <c r="H72" s="106">
        <v>2</v>
      </c>
      <c r="I72" s="101">
        <v>0.31</v>
      </c>
      <c r="J72" s="51">
        <v>1.28</v>
      </c>
      <c r="K72" s="105">
        <v>0</v>
      </c>
      <c r="L72" s="101">
        <v>3.17</v>
      </c>
      <c r="M72" s="51">
        <v>3.61</v>
      </c>
      <c r="N72" s="51">
        <v>2.7</v>
      </c>
      <c r="O72" s="51">
        <v>0</v>
      </c>
      <c r="P72" s="51">
        <v>0</v>
      </c>
      <c r="Q72" s="51">
        <v>8.77</v>
      </c>
      <c r="R72" s="51">
        <v>6.55</v>
      </c>
      <c r="S72" s="51">
        <v>10</v>
      </c>
      <c r="T72" s="51">
        <v>10</v>
      </c>
      <c r="U72" s="51">
        <v>3.78</v>
      </c>
      <c r="V72" s="51">
        <v>1.85</v>
      </c>
      <c r="W72" s="142">
        <f>VLOOKUP($A72,$AY$3:$BB$78,3,FALSE)</f>
        <v>43161</v>
      </c>
      <c r="X72" s="42">
        <v>20180417</v>
      </c>
      <c r="Y72" s="113" t="s">
        <v>19</v>
      </c>
      <c r="Z72" s="114" t="s">
        <v>172</v>
      </c>
      <c r="AA72" s="100">
        <f>VLOOKUP(Y72,$AS$3:$AT$18,2,FALSE)</f>
        <v>4</v>
      </c>
      <c r="AB72" s="129">
        <v>17</v>
      </c>
      <c r="AC72" s="143">
        <f>VLOOKUP($A72,$AY$3:$BB$78,4,FALSE)</f>
        <v>0.24</v>
      </c>
      <c r="AD72" s="51">
        <v>3</v>
      </c>
      <c r="AE72" s="99">
        <v>15.31</v>
      </c>
      <c r="AF72" s="42" t="s">
        <v>44</v>
      </c>
      <c r="AG72" s="83">
        <f>countccolor(A72:AF72,AG$2)+countccolor(AH72,AG$2)</f>
        <v>6</v>
      </c>
      <c r="AH72" s="98">
        <v>0</v>
      </c>
      <c r="AI72" s="42" t="s">
        <v>182</v>
      </c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08"/>
      <c r="BA72" s="109"/>
      <c r="BB72" s="109"/>
      <c r="BC72" s="109"/>
      <c r="BD72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</v>
      </c>
      <c r="BF72" s="51" t="s">
        <v>303</v>
      </c>
      <c r="BG72" s="96">
        <v>-0.0465</v>
      </c>
    </row>
    <row r="73" spans="1:59" ht="19.5" customHeight="1">
      <c r="A73" s="51" t="s">
        <v>297</v>
      </c>
      <c r="B73" s="51">
        <v>97.84</v>
      </c>
      <c r="C73" s="101">
        <v>18.37</v>
      </c>
      <c r="D73" s="51">
        <v>107.8</v>
      </c>
      <c r="E73" s="105">
        <v>34253</v>
      </c>
      <c r="F73" s="107">
        <v>1</v>
      </c>
      <c r="G73" s="101">
        <v>3</v>
      </c>
      <c r="H73" s="106">
        <v>3</v>
      </c>
      <c r="I73" s="101">
        <v>0.34</v>
      </c>
      <c r="J73" s="51">
        <v>1.18</v>
      </c>
      <c r="K73" s="105">
        <v>-0.08</v>
      </c>
      <c r="L73" s="101">
        <v>21.33</v>
      </c>
      <c r="M73" s="51">
        <v>13.37</v>
      </c>
      <c r="N73" s="51">
        <v>0</v>
      </c>
      <c r="O73" s="51">
        <v>0</v>
      </c>
      <c r="P73" s="51">
        <v>0</v>
      </c>
      <c r="Q73" s="51">
        <v>5.42</v>
      </c>
      <c r="R73" s="51">
        <v>4.16</v>
      </c>
      <c r="S73" s="51">
        <v>19</v>
      </c>
      <c r="T73" s="51">
        <v>19</v>
      </c>
      <c r="U73" s="101">
        <v>0.76</v>
      </c>
      <c r="V73" s="51">
        <v>0</v>
      </c>
      <c r="W73" s="142">
        <f>VLOOKUP($A73,$AY$3:$BB$78,3,FALSE)</f>
        <v>43159</v>
      </c>
      <c r="X73" s="42">
        <v>20180501</v>
      </c>
      <c r="Y73" s="113" t="s">
        <v>12</v>
      </c>
      <c r="Z73" s="114" t="s">
        <v>342</v>
      </c>
      <c r="AA73" s="90">
        <f>VLOOKUP(Y73,$AS$3:$AT$18,2,FALSE)</f>
        <v>15</v>
      </c>
      <c r="AB73" s="129">
        <v>54</v>
      </c>
      <c r="AC73" s="143">
        <f>VLOOKUP($A73,$AY$3:$BB$78,4,FALSE)</f>
        <v>0.35</v>
      </c>
      <c r="AD73" s="51">
        <v>10</v>
      </c>
      <c r="AE73" s="99">
        <v>10.18</v>
      </c>
      <c r="AF73" s="99" t="s">
        <v>43</v>
      </c>
      <c r="AG73" s="83">
        <f>countccolor(A73:AF73,AG$2)+countccolor(AH73,AG$2)</f>
        <v>9</v>
      </c>
      <c r="AH73" s="98">
        <v>0</v>
      </c>
      <c r="AI73" s="42" t="s">
        <v>297</v>
      </c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08"/>
      <c r="BA73" s="109"/>
      <c r="BB73" s="109"/>
      <c r="BC73" s="109"/>
      <c r="BD73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</v>
      </c>
      <c r="BF73" s="51" t="s">
        <v>280</v>
      </c>
      <c r="BG73" s="96">
        <v>0.0009</v>
      </c>
    </row>
    <row r="74" spans="1:59" ht="19.5" customHeight="1">
      <c r="A74" s="90" t="s">
        <v>199</v>
      </c>
      <c r="B74" s="94">
        <v>184.12</v>
      </c>
      <c r="C74" s="100">
        <v>10.85</v>
      </c>
      <c r="D74" s="94">
        <v>201.28</v>
      </c>
      <c r="E74" s="95">
        <v>215006</v>
      </c>
      <c r="F74" s="100">
        <v>1</v>
      </c>
      <c r="G74" s="100">
        <v>3</v>
      </c>
      <c r="H74" s="90">
        <v>3</v>
      </c>
      <c r="I74" s="100">
        <v>0.71</v>
      </c>
      <c r="J74" s="90">
        <v>2.39</v>
      </c>
      <c r="K74" s="90">
        <v>0.77</v>
      </c>
      <c r="L74" s="100">
        <v>8</v>
      </c>
      <c r="M74" s="90">
        <v>1.66</v>
      </c>
      <c r="N74" s="90">
        <v>1.81</v>
      </c>
      <c r="O74" s="100">
        <v>4.23</v>
      </c>
      <c r="P74" s="100">
        <v>4.23</v>
      </c>
      <c r="Q74" s="90">
        <v>6.38</v>
      </c>
      <c r="R74" s="90">
        <v>4.63</v>
      </c>
      <c r="S74" s="90">
        <v>23</v>
      </c>
      <c r="T74" s="90">
        <v>24</v>
      </c>
      <c r="U74" s="90">
        <v>2.17</v>
      </c>
      <c r="V74" s="90">
        <v>1.93</v>
      </c>
      <c r="W74" s="89" t="e">
        <f>VLOOKUP($A74,$AY$3:$BB$78,3,FALSE)</f>
        <v>#N/A</v>
      </c>
      <c r="X74" s="90">
        <v>20180220</v>
      </c>
      <c r="Y74" s="115" t="s">
        <v>11</v>
      </c>
      <c r="Z74" s="115" t="s">
        <v>106</v>
      </c>
      <c r="AA74" s="100">
        <f>VLOOKUP(Y74,$AS$3:$AT$18,2,FALSE)</f>
        <v>1</v>
      </c>
      <c r="AB74" s="129">
        <v>25</v>
      </c>
      <c r="AC74" s="91" t="e">
        <f>VLOOKUP($A74,$AY$3:$BB$78,4,FALSE)</f>
        <v>#N/A</v>
      </c>
      <c r="AD74" s="51">
        <v>12</v>
      </c>
      <c r="AE74" s="83">
        <v>9.32</v>
      </c>
      <c r="AF74" s="92" t="s">
        <v>44</v>
      </c>
      <c r="AG74" s="83">
        <f>countccolor(A74:AF74,AG$2)+countccolor(AH74,AG$2)</f>
        <v>9</v>
      </c>
      <c r="AH74" s="98">
        <v>-0.0236</v>
      </c>
      <c r="AI74" s="42" t="s">
        <v>199</v>
      </c>
      <c r="AJ74" s="42"/>
      <c r="AK74" s="42"/>
      <c r="AL74" s="42"/>
      <c r="AM74" s="42"/>
      <c r="AN74" s="42"/>
      <c r="AO74" s="42"/>
      <c r="AP74" s="58"/>
      <c r="AQ74" s="42"/>
      <c r="AR74" s="42"/>
      <c r="AS74" s="42"/>
      <c r="AT74" s="42"/>
      <c r="AU74" s="42"/>
      <c r="AV74" s="42"/>
      <c r="AW74" s="42"/>
      <c r="AX74" s="42"/>
      <c r="AY74" s="42"/>
      <c r="AZ74" s="108"/>
      <c r="BA74" s="109"/>
      <c r="BB74" s="109"/>
      <c r="BC74" s="109"/>
      <c r="BD74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</v>
      </c>
      <c r="BF74" s="90" t="s">
        <v>218</v>
      </c>
      <c r="BG74" s="96">
        <v>-0.0036</v>
      </c>
    </row>
    <row r="75" spans="1:59" ht="19.5" customHeight="1">
      <c r="A75" s="51" t="s">
        <v>298</v>
      </c>
      <c r="B75" s="51">
        <v>24.4</v>
      </c>
      <c r="C75" s="51">
        <v>4.85</v>
      </c>
      <c r="D75" s="51">
        <v>18.33</v>
      </c>
      <c r="E75" s="105">
        <v>501</v>
      </c>
      <c r="F75" s="107">
        <v>1</v>
      </c>
      <c r="G75" s="51">
        <v>1</v>
      </c>
      <c r="H75" s="106">
        <v>1</v>
      </c>
      <c r="I75" s="101">
        <v>0.5</v>
      </c>
      <c r="J75" s="51">
        <v>1.47</v>
      </c>
      <c r="K75" s="105">
        <v>0</v>
      </c>
      <c r="L75" s="101">
        <v>13.56</v>
      </c>
      <c r="M75" s="51">
        <v>76.19</v>
      </c>
      <c r="N75" s="51">
        <v>25</v>
      </c>
      <c r="O75" s="51">
        <v>0</v>
      </c>
      <c r="P75" s="101">
        <v>8.57</v>
      </c>
      <c r="Q75" s="51">
        <v>0.21</v>
      </c>
      <c r="R75" s="51">
        <v>1.04</v>
      </c>
      <c r="S75" s="51">
        <v>12</v>
      </c>
      <c r="T75" s="51">
        <v>12</v>
      </c>
      <c r="U75" s="101">
        <v>0.53</v>
      </c>
      <c r="V75" s="51">
        <v>0</v>
      </c>
      <c r="W75" s="89" t="e">
        <f>VLOOKUP($A75,$AY$3:$BB$78,3,FALSE)</f>
        <v>#N/A</v>
      </c>
      <c r="X75" s="42">
        <v>20180309</v>
      </c>
      <c r="Y75" s="113" t="s">
        <v>11</v>
      </c>
      <c r="Z75" s="114" t="s">
        <v>207</v>
      </c>
      <c r="AA75" s="100">
        <f>VLOOKUP(Y75,$AS$3:$AT$18,2,FALSE)</f>
        <v>1</v>
      </c>
      <c r="AB75" s="129">
        <v>26</v>
      </c>
      <c r="AC75" s="91" t="e">
        <f>VLOOKUP($A75,$AY$3:$BB$78,4,FALSE)</f>
        <v>#N/A</v>
      </c>
      <c r="AD75" s="51">
        <v>5</v>
      </c>
      <c r="AE75" s="42">
        <v>-24.87</v>
      </c>
      <c r="AF75" s="99" t="s">
        <v>43</v>
      </c>
      <c r="AG75" s="83">
        <f>countccolor(A75:AF75,AG$2)+countccolor(AH75,AG$2)</f>
        <v>8</v>
      </c>
      <c r="AH75" s="98">
        <v>0</v>
      </c>
      <c r="AI75" s="42" t="s">
        <v>298</v>
      </c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08"/>
      <c r="BA75" s="109"/>
      <c r="BB75" s="109"/>
      <c r="BC75" s="109"/>
      <c r="BD75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</v>
      </c>
      <c r="BF75" s="51" t="s">
        <v>219</v>
      </c>
      <c r="BG75" s="96">
        <v>0</v>
      </c>
    </row>
    <row r="76" spans="1:59" ht="19.5" customHeight="1">
      <c r="A76" s="51" t="s">
        <v>299</v>
      </c>
      <c r="B76" s="51">
        <v>147.9</v>
      </c>
      <c r="C76" s="51">
        <v>4.01</v>
      </c>
      <c r="D76" s="51">
        <v>170.75</v>
      </c>
      <c r="E76" s="105">
        <v>111221</v>
      </c>
      <c r="F76" s="105">
        <v>3</v>
      </c>
      <c r="G76" s="51">
        <v>3</v>
      </c>
      <c r="H76" s="106">
        <v>3</v>
      </c>
      <c r="I76" s="51">
        <v>1.51</v>
      </c>
      <c r="J76" s="51">
        <v>1.74</v>
      </c>
      <c r="K76" s="105">
        <v>0.25</v>
      </c>
      <c r="L76" s="101">
        <v>2.94</v>
      </c>
      <c r="M76" s="51">
        <v>0.54</v>
      </c>
      <c r="N76" s="51">
        <v>0</v>
      </c>
      <c r="O76" s="51">
        <v>0</v>
      </c>
      <c r="P76" s="101">
        <v>1.75</v>
      </c>
      <c r="Q76" s="51">
        <v>4.65</v>
      </c>
      <c r="R76" s="51">
        <v>4</v>
      </c>
      <c r="S76" s="51">
        <v>15</v>
      </c>
      <c r="T76" s="51">
        <v>14</v>
      </c>
      <c r="U76" s="51">
        <v>2.74</v>
      </c>
      <c r="V76" s="51">
        <v>2.01</v>
      </c>
      <c r="W76" s="142">
        <f>VLOOKUP($A76,$AY$3:$BB$78,3,FALSE)</f>
        <v>43153</v>
      </c>
      <c r="X76" s="42">
        <v>20180420</v>
      </c>
      <c r="Y76" s="113" t="s">
        <v>17</v>
      </c>
      <c r="Z76" s="114" t="s">
        <v>244</v>
      </c>
      <c r="AA76" s="90" t="e">
        <f>VLOOKUP(Y76,$AS$3:$AT$18,2,FALSE)</f>
        <v>#N/A</v>
      </c>
      <c r="AB76" s="132">
        <v>91</v>
      </c>
      <c r="AC76" s="143">
        <f>VLOOKUP($A76,$AY$3:$BB$78,4,FALSE)</f>
        <v>0.745</v>
      </c>
      <c r="AD76" s="51">
        <v>5</v>
      </c>
      <c r="AE76" s="99">
        <v>15.45</v>
      </c>
      <c r="AF76" s="42" t="s">
        <v>44</v>
      </c>
      <c r="AG76" s="83">
        <f>countccolor(A76:AF76,AG$2)+countccolor(AH76,AG$2)</f>
        <v>3</v>
      </c>
      <c r="AH76" s="98">
        <v>0</v>
      </c>
      <c r="AI76" s="42" t="s">
        <v>299</v>
      </c>
      <c r="AR76" s="42"/>
      <c r="AS76" s="42"/>
      <c r="AT76" s="42"/>
      <c r="AU76" s="42"/>
      <c r="AV76" s="42"/>
      <c r="AW76" s="42"/>
      <c r="AX76" s="42"/>
      <c r="AY76" s="42"/>
      <c r="AZ76" s="108"/>
      <c r="BA76" s="109"/>
      <c r="BB76" s="109"/>
      <c r="BC76" s="109"/>
      <c r="BD76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</v>
      </c>
      <c r="BF76" s="51" t="s">
        <v>201</v>
      </c>
      <c r="BG76" s="96">
        <v>0.006</v>
      </c>
    </row>
    <row r="77" spans="1:59" ht="19.5" customHeight="1">
      <c r="A77" s="90" t="s">
        <v>300</v>
      </c>
      <c r="B77" s="94">
        <v>79.73</v>
      </c>
      <c r="C77" s="90">
        <v>2.9</v>
      </c>
      <c r="D77" s="94">
        <v>97.38</v>
      </c>
      <c r="E77" s="95">
        <v>5276</v>
      </c>
      <c r="F77" s="90">
        <v>2</v>
      </c>
      <c r="G77" s="90">
        <v>3</v>
      </c>
      <c r="H77" s="90">
        <v>3</v>
      </c>
      <c r="I77" s="90">
        <v>0.83</v>
      </c>
      <c r="J77" s="90">
        <v>1.4</v>
      </c>
      <c r="K77" s="125">
        <v>0</v>
      </c>
      <c r="L77" s="100">
        <v>7.03</v>
      </c>
      <c r="M77" s="90">
        <v>16.46</v>
      </c>
      <c r="N77" s="90">
        <v>3.94</v>
      </c>
      <c r="O77" s="90">
        <v>0</v>
      </c>
      <c r="P77" s="90">
        <v>0</v>
      </c>
      <c r="Q77" s="90">
        <v>4.13</v>
      </c>
      <c r="R77" s="90">
        <v>3.53</v>
      </c>
      <c r="S77" s="90">
        <v>8</v>
      </c>
      <c r="T77" s="90">
        <v>8</v>
      </c>
      <c r="U77" s="90">
        <v>1.9</v>
      </c>
      <c r="V77" s="90">
        <v>0.9</v>
      </c>
      <c r="W77" s="89" t="e">
        <f>VLOOKUP($A77,$AY$3:$BB$78,3,FALSE)</f>
        <v>#N/A</v>
      </c>
      <c r="X77" s="90">
        <v>20180427</v>
      </c>
      <c r="Y77" s="115" t="s">
        <v>12</v>
      </c>
      <c r="Z77" s="115" t="s">
        <v>95</v>
      </c>
      <c r="AA77" s="90">
        <f>VLOOKUP(Y77,$AS$3:$AT$18,2,FALSE)</f>
        <v>15</v>
      </c>
      <c r="AB77" s="132">
        <v>181</v>
      </c>
      <c r="AC77" s="91" t="e">
        <f>VLOOKUP($A77,$AY$3:$BB$78,4,FALSE)</f>
        <v>#N/A</v>
      </c>
      <c r="AD77" s="51">
        <v>2</v>
      </c>
      <c r="AE77" s="103">
        <v>22.13</v>
      </c>
      <c r="AF77" s="102" t="s">
        <v>43</v>
      </c>
      <c r="AG77" s="83">
        <f>countccolor(A77:AF77,AG$2)+countccolor(AH77,AG$2)</f>
        <v>3</v>
      </c>
      <c r="AH77" s="98">
        <v>0</v>
      </c>
      <c r="AI77" s="42" t="s">
        <v>300</v>
      </c>
      <c r="AJ77" s="42"/>
      <c r="AK77" s="42"/>
      <c r="AL77" s="42"/>
      <c r="AM77" s="42"/>
      <c r="AN77" s="42"/>
      <c r="AO77" s="42"/>
      <c r="AP77" s="58"/>
      <c r="AQ77" s="42"/>
      <c r="AR77" s="42"/>
      <c r="AS77" s="42"/>
      <c r="AT77" s="42"/>
      <c r="AU77" s="42"/>
      <c r="AV77" s="42"/>
      <c r="AW77" s="42"/>
      <c r="AX77" s="42"/>
      <c r="AY77" s="42"/>
      <c r="AZ77" s="108"/>
      <c r="BA77" s="109"/>
      <c r="BB77" s="109"/>
      <c r="BC77" s="109"/>
      <c r="BD77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</v>
      </c>
      <c r="BF77" s="90" t="s">
        <v>220</v>
      </c>
      <c r="BG77" s="96">
        <v>0.0043</v>
      </c>
    </row>
    <row r="78" spans="1:59" ht="19.5" customHeight="1">
      <c r="A78" s="90" t="s">
        <v>301</v>
      </c>
      <c r="B78" s="94">
        <v>132.1</v>
      </c>
      <c r="C78" s="100">
        <v>11.44</v>
      </c>
      <c r="D78" s="94">
        <v>155.75</v>
      </c>
      <c r="E78" s="95">
        <v>7250</v>
      </c>
      <c r="F78" s="90">
        <v>2</v>
      </c>
      <c r="G78" s="90">
        <v>3</v>
      </c>
      <c r="H78" s="90">
        <v>2</v>
      </c>
      <c r="I78" s="100">
        <v>0.57</v>
      </c>
      <c r="J78" s="90">
        <v>1.52</v>
      </c>
      <c r="K78" s="90">
        <v>0</v>
      </c>
      <c r="L78" s="100">
        <v>16.21</v>
      </c>
      <c r="M78" s="90">
        <v>8.45</v>
      </c>
      <c r="N78" s="90">
        <v>10</v>
      </c>
      <c r="O78" s="90">
        <v>0</v>
      </c>
      <c r="P78" s="100">
        <v>21.05</v>
      </c>
      <c r="Q78" s="90">
        <v>17.94</v>
      </c>
      <c r="R78" s="90">
        <v>4.84</v>
      </c>
      <c r="S78" s="90">
        <v>5</v>
      </c>
      <c r="T78" s="90">
        <v>5</v>
      </c>
      <c r="U78" s="90">
        <v>1.98</v>
      </c>
      <c r="V78" s="90">
        <v>2.33</v>
      </c>
      <c r="W78" s="142">
        <f>VLOOKUP($A78,$AY$3:$BB$78,3,FALSE)</f>
        <v>43158</v>
      </c>
      <c r="X78" s="90">
        <v>20180424</v>
      </c>
      <c r="Y78" s="115" t="s">
        <v>15</v>
      </c>
      <c r="Z78" s="115" t="s">
        <v>343</v>
      </c>
      <c r="AA78" s="100">
        <f>VLOOKUP(Y78,$AS$3:$AT$18,2,FALSE)</f>
        <v>4</v>
      </c>
      <c r="AB78" s="129">
        <v>9</v>
      </c>
      <c r="AC78" s="143">
        <f>VLOOKUP($A78,$AY$3:$BB$78,4,FALSE)</f>
        <v>0.77</v>
      </c>
      <c r="AD78" s="51">
        <v>3</v>
      </c>
      <c r="AE78" s="120">
        <v>17.9</v>
      </c>
      <c r="AF78" s="92" t="s">
        <v>44</v>
      </c>
      <c r="AG78" s="83">
        <f>countccolor(A78:AF78,AG$2)+countccolor(AH78,AG$2)</f>
        <v>7</v>
      </c>
      <c r="AH78" s="98">
        <v>0</v>
      </c>
      <c r="AI78" s="42" t="s">
        <v>301</v>
      </c>
      <c r="AJ78" s="42"/>
      <c r="AK78" s="42"/>
      <c r="AL78" s="42"/>
      <c r="AM78" s="42"/>
      <c r="AN78" s="42"/>
      <c r="AO78" s="42"/>
      <c r="AP78" s="58"/>
      <c r="AQ78" s="42"/>
      <c r="AR78" s="42"/>
      <c r="AS78" s="42"/>
      <c r="AT78" s="42"/>
      <c r="AU78" s="42"/>
      <c r="AV78" s="42"/>
      <c r="AW78" s="42"/>
      <c r="AX78" s="42"/>
      <c r="AY78" s="42"/>
      <c r="AZ78" s="108"/>
      <c r="BA78" s="109"/>
      <c r="BB78" s="109"/>
      <c r="BC78" s="109"/>
      <c r="BD78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</v>
      </c>
      <c r="BF78" s="90" t="s">
        <v>125</v>
      </c>
      <c r="BG78" s="96">
        <v>0</v>
      </c>
    </row>
    <row r="79" spans="1:59" ht="19.5" customHeight="1">
      <c r="A79" s="51" t="s">
        <v>381</v>
      </c>
      <c r="B79" s="51">
        <v>43.75</v>
      </c>
      <c r="C79" s="101">
        <v>4.98</v>
      </c>
      <c r="D79" s="51">
        <v>47.5</v>
      </c>
      <c r="E79" s="105">
        <v>1492</v>
      </c>
      <c r="F79" s="105">
        <v>2</v>
      </c>
      <c r="G79" s="51">
        <v>2</v>
      </c>
      <c r="H79" s="106">
        <v>2</v>
      </c>
      <c r="I79" s="101">
        <v>0.48</v>
      </c>
      <c r="J79" s="51">
        <v>1.2</v>
      </c>
      <c r="K79" s="107">
        <v>2.31</v>
      </c>
      <c r="L79" s="101">
        <v>11.11</v>
      </c>
      <c r="M79" s="51">
        <v>42.31</v>
      </c>
      <c r="N79" s="51">
        <v>15</v>
      </c>
      <c r="O79" s="51">
        <v>0</v>
      </c>
      <c r="P79" s="51">
        <v>0</v>
      </c>
      <c r="Q79" s="51">
        <v>9.29</v>
      </c>
      <c r="R79" s="51">
        <v>6.77</v>
      </c>
      <c r="S79" s="51">
        <v>15</v>
      </c>
      <c r="T79" s="51">
        <v>15</v>
      </c>
      <c r="U79" s="101">
        <v>0.37</v>
      </c>
      <c r="V79" s="51">
        <v>0</v>
      </c>
      <c r="W79" s="89" t="e">
        <f>VLOOKUP($A79,$AY$3:$BB$78,3,FALSE)</f>
        <v>#N/A</v>
      </c>
      <c r="X79" s="42">
        <v>20180425</v>
      </c>
      <c r="Y79" s="113" t="s">
        <v>21</v>
      </c>
      <c r="Z79" s="114" t="s">
        <v>338</v>
      </c>
      <c r="AA79" s="90">
        <f>VLOOKUP(Y79,$AS$3:$AT$18,2,FALSE)</f>
        <v>8</v>
      </c>
      <c r="AB79" s="132">
        <v>116</v>
      </c>
      <c r="AC79" s="91" t="e">
        <f>VLOOKUP($A79,$AY$3:$BB$78,4,FALSE)</f>
        <v>#N/A</v>
      </c>
      <c r="AD79" s="51">
        <v>1</v>
      </c>
      <c r="AE79" s="42">
        <v>8.57</v>
      </c>
      <c r="AF79" s="42" t="s">
        <v>44</v>
      </c>
      <c r="AG79" s="83">
        <f>countccolor(A79:AF79,AG$2)+countccolor(AH79,AG$2)</f>
        <v>5</v>
      </c>
      <c r="AH79" s="98">
        <v>-0.0017</v>
      </c>
      <c r="AI79" s="42" t="s">
        <v>381</v>
      </c>
      <c r="AR79" s="42"/>
      <c r="AS79" s="42"/>
      <c r="AT79" s="42"/>
      <c r="AU79" s="42"/>
      <c r="AV79" s="42"/>
      <c r="AW79" s="42"/>
      <c r="AX79" s="42"/>
      <c r="AY79" s="42"/>
      <c r="AZ79" s="108"/>
      <c r="BA79" s="109"/>
      <c r="BB79" s="109"/>
      <c r="BC79" s="109"/>
      <c r="BD79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</v>
      </c>
      <c r="BF79" s="51" t="s">
        <v>187</v>
      </c>
      <c r="BG79" s="96">
        <v>0.0165</v>
      </c>
    </row>
    <row r="80" spans="1:59" ht="19.5" customHeight="1">
      <c r="A80" s="51" t="s">
        <v>302</v>
      </c>
      <c r="B80" s="51">
        <v>63.35</v>
      </c>
      <c r="C80" s="101">
        <v>26.47</v>
      </c>
      <c r="D80" s="51">
        <v>74</v>
      </c>
      <c r="E80" s="105">
        <v>2018</v>
      </c>
      <c r="F80" s="105">
        <v>2</v>
      </c>
      <c r="G80" s="51">
        <v>3</v>
      </c>
      <c r="H80" s="106">
        <v>3</v>
      </c>
      <c r="I80" s="101">
        <v>0.54</v>
      </c>
      <c r="J80" s="101">
        <v>0.4</v>
      </c>
      <c r="K80" s="105">
        <v>0</v>
      </c>
      <c r="L80" s="101">
        <v>12.66</v>
      </c>
      <c r="M80" s="51">
        <v>-7.32</v>
      </c>
      <c r="N80" s="51">
        <v>0</v>
      </c>
      <c r="O80" s="51">
        <v>0</v>
      </c>
      <c r="P80" s="51">
        <v>0</v>
      </c>
      <c r="Q80" s="51">
        <v>13.76</v>
      </c>
      <c r="R80" s="51">
        <v>10.4</v>
      </c>
      <c r="S80" s="51">
        <v>7</v>
      </c>
      <c r="T80" s="51">
        <v>7</v>
      </c>
      <c r="U80" s="51">
        <v>1.89</v>
      </c>
      <c r="V80" s="51">
        <v>0</v>
      </c>
      <c r="W80" s="89" t="e">
        <f>VLOOKUP($A80,$AY$3:$BB$78,3,FALSE)</f>
        <v>#N/A</v>
      </c>
      <c r="X80" s="42">
        <v>20180226</v>
      </c>
      <c r="Y80" s="113" t="s">
        <v>16</v>
      </c>
      <c r="Z80" s="114" t="s">
        <v>85</v>
      </c>
      <c r="AA80" s="100">
        <f>VLOOKUP(Y80,$AS$3:$AT$18,2,FALSE)</f>
        <v>2</v>
      </c>
      <c r="AB80" s="132">
        <v>107</v>
      </c>
      <c r="AC80" s="91" t="e">
        <f>VLOOKUP($A80,$AY$3:$BB$78,4,FALSE)</f>
        <v>#N/A</v>
      </c>
      <c r="AD80" s="51">
        <v>5</v>
      </c>
      <c r="AE80" s="99">
        <v>16.81</v>
      </c>
      <c r="AF80" s="42" t="s">
        <v>44</v>
      </c>
      <c r="AG80" s="83">
        <f>countccolor(A80:AF80,AG$2)+countccolor(AH80,AG$2)</f>
        <v>6</v>
      </c>
      <c r="AH80" s="98">
        <v>-0.0125</v>
      </c>
      <c r="AI80" s="42" t="s">
        <v>302</v>
      </c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08"/>
      <c r="BA80" s="109"/>
      <c r="BB80" s="109"/>
      <c r="BC80" s="109"/>
      <c r="BD80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</v>
      </c>
      <c r="BF80" s="51" t="s">
        <v>149</v>
      </c>
      <c r="BG80" s="96">
        <v>0.0144</v>
      </c>
    </row>
    <row r="81" spans="1:59" ht="19.5" customHeight="1">
      <c r="A81" s="90" t="s">
        <v>147</v>
      </c>
      <c r="B81" s="94">
        <v>96.05</v>
      </c>
      <c r="C81" s="90">
        <v>0.5</v>
      </c>
      <c r="D81" s="94">
        <v>111.87</v>
      </c>
      <c r="E81" s="95">
        <v>19977</v>
      </c>
      <c r="F81" s="90">
        <v>3</v>
      </c>
      <c r="G81" s="90">
        <v>3</v>
      </c>
      <c r="H81" s="90">
        <v>3</v>
      </c>
      <c r="I81" s="90">
        <v>1.14</v>
      </c>
      <c r="J81" s="90">
        <v>1.19</v>
      </c>
      <c r="K81" s="90">
        <v>0</v>
      </c>
      <c r="L81" s="90">
        <v>0.38</v>
      </c>
      <c r="M81" s="90">
        <v>4.39</v>
      </c>
      <c r="N81" s="90">
        <v>3.81</v>
      </c>
      <c r="O81" s="90">
        <v>0</v>
      </c>
      <c r="P81" s="100">
        <v>2.86</v>
      </c>
      <c r="Q81" s="90">
        <v>6.12</v>
      </c>
      <c r="R81" s="90">
        <v>5.73</v>
      </c>
      <c r="S81" s="90">
        <v>19</v>
      </c>
      <c r="T81" s="90">
        <v>18</v>
      </c>
      <c r="U81" s="90">
        <v>2.1</v>
      </c>
      <c r="V81" s="90">
        <v>0</v>
      </c>
      <c r="W81" s="89" t="e">
        <f>VLOOKUP($A81,$AY$3:$BB$78,3,FALSE)</f>
        <v>#N/A</v>
      </c>
      <c r="X81" s="145">
        <v>20180214</v>
      </c>
      <c r="Y81" s="115" t="s">
        <v>41</v>
      </c>
      <c r="Z81" s="115" t="s">
        <v>426</v>
      </c>
      <c r="AA81" s="90">
        <f>VLOOKUP(Y81,$AS$3:$AT$18,2,FALSE)</f>
        <v>10</v>
      </c>
      <c r="AB81" s="132">
        <v>181</v>
      </c>
      <c r="AC81" s="91" t="e">
        <f>VLOOKUP($A81,$AY$3:$BB$78,4,FALSE)</f>
        <v>#N/A</v>
      </c>
      <c r="AD81" s="51">
        <v>2</v>
      </c>
      <c r="AE81" s="103">
        <v>16.47</v>
      </c>
      <c r="AF81" s="90" t="s">
        <v>44</v>
      </c>
      <c r="AG81" s="83">
        <f>countccolor(A81:AF81,AG$2)+countccolor(AH81,AG$2)</f>
        <v>2</v>
      </c>
      <c r="AH81" s="98">
        <v>0.0063</v>
      </c>
      <c r="AI81" s="42" t="s">
        <v>147</v>
      </c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08"/>
      <c r="BA81" s="109"/>
      <c r="BB81" s="109"/>
      <c r="BC81" s="109"/>
      <c r="BD81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</v>
      </c>
      <c r="BF81" s="90" t="s">
        <v>304</v>
      </c>
      <c r="BG81" s="96">
        <v>-0.0096</v>
      </c>
    </row>
    <row r="82" spans="1:59" ht="19.5" customHeight="1">
      <c r="A82" s="51" t="s">
        <v>382</v>
      </c>
      <c r="B82" s="51">
        <v>42.93</v>
      </c>
      <c r="C82" s="101">
        <v>5</v>
      </c>
      <c r="D82" s="51">
        <v>49.25</v>
      </c>
      <c r="E82" s="105">
        <v>61131</v>
      </c>
      <c r="F82" s="105">
        <v>3</v>
      </c>
      <c r="G82" s="51">
        <v>3</v>
      </c>
      <c r="H82" s="106">
        <v>4</v>
      </c>
      <c r="I82" s="101">
        <v>0.38</v>
      </c>
      <c r="J82" s="51">
        <v>1.6</v>
      </c>
      <c r="K82" s="126">
        <v>0</v>
      </c>
      <c r="L82" s="101">
        <v>2.15</v>
      </c>
      <c r="M82" s="51">
        <v>600</v>
      </c>
      <c r="N82" s="51">
        <v>0</v>
      </c>
      <c r="O82" s="51">
        <v>0</v>
      </c>
      <c r="P82" s="51">
        <v>0</v>
      </c>
      <c r="Q82" s="101">
        <v>29.95</v>
      </c>
      <c r="R82" s="101">
        <v>24.3</v>
      </c>
      <c r="S82" s="51">
        <v>11</v>
      </c>
      <c r="T82" s="51">
        <v>11</v>
      </c>
      <c r="U82" s="51">
        <v>1.25</v>
      </c>
      <c r="V82" s="51">
        <v>0</v>
      </c>
      <c r="W82" s="89" t="e">
        <f>VLOOKUP($A82,$AY$3:$BB$78,3,FALSE)</f>
        <v>#N/A</v>
      </c>
      <c r="X82" s="42">
        <v>20180301</v>
      </c>
      <c r="Y82" s="113" t="s">
        <v>11</v>
      </c>
      <c r="Z82" s="114" t="s">
        <v>427</v>
      </c>
      <c r="AA82" s="100">
        <f>VLOOKUP(Y82,$AS$3:$AT$18,2,FALSE)</f>
        <v>1</v>
      </c>
      <c r="AB82" s="132">
        <v>116</v>
      </c>
      <c r="AC82" s="91" t="e">
        <f>VLOOKUP($A82,$AY$3:$BB$78,4,FALSE)</f>
        <v>#N/A</v>
      </c>
      <c r="AD82" s="51">
        <v>5</v>
      </c>
      <c r="AE82" s="99">
        <v>14.72</v>
      </c>
      <c r="AF82" s="42" t="s">
        <v>44</v>
      </c>
      <c r="AG82" s="83">
        <f>countccolor(A82:AF82,AG$2)+countccolor(AH82,AG$2)</f>
        <v>7</v>
      </c>
      <c r="AH82" s="98">
        <v>-0.1837</v>
      </c>
      <c r="AI82" s="42" t="s">
        <v>382</v>
      </c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08"/>
      <c r="BA82" s="109"/>
      <c r="BB82" s="109"/>
      <c r="BC82" s="109"/>
      <c r="BD82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</v>
      </c>
      <c r="BF82" s="51" t="s">
        <v>305</v>
      </c>
      <c r="BG82" s="96">
        <v>0.02</v>
      </c>
    </row>
    <row r="83" spans="1:59" ht="19.5" customHeight="1">
      <c r="A83" s="90" t="s">
        <v>383</v>
      </c>
      <c r="B83" s="94">
        <v>8.2</v>
      </c>
      <c r="C83" s="90">
        <v>0</v>
      </c>
      <c r="D83" s="94">
        <v>11.5</v>
      </c>
      <c r="E83" s="95">
        <v>359</v>
      </c>
      <c r="F83" s="90">
        <v>2</v>
      </c>
      <c r="G83" s="90">
        <v>3</v>
      </c>
      <c r="H83" s="90">
        <v>3</v>
      </c>
      <c r="I83" s="100">
        <v>0.62</v>
      </c>
      <c r="J83" s="100">
        <v>0.7</v>
      </c>
      <c r="K83" s="125">
        <v>0</v>
      </c>
      <c r="L83" s="100">
        <v>2.59</v>
      </c>
      <c r="M83" s="90">
        <v>44.44</v>
      </c>
      <c r="N83" s="90">
        <v>0</v>
      </c>
      <c r="O83" s="90">
        <v>0</v>
      </c>
      <c r="P83" s="90">
        <v>0</v>
      </c>
      <c r="Q83" s="90">
        <v>5.67</v>
      </c>
      <c r="R83" s="90">
        <v>3.9</v>
      </c>
      <c r="S83" s="90">
        <v>8</v>
      </c>
      <c r="T83" s="90">
        <v>8</v>
      </c>
      <c r="U83" s="100">
        <v>0.53</v>
      </c>
      <c r="V83" s="90">
        <v>0</v>
      </c>
      <c r="W83" s="89" t="e">
        <f>VLOOKUP($A83,$AY$3:$BB$78,3,FALSE)</f>
        <v>#N/A</v>
      </c>
      <c r="X83" s="90">
        <v>20180329</v>
      </c>
      <c r="Y83" s="115" t="s">
        <v>11</v>
      </c>
      <c r="Z83" s="115" t="s">
        <v>132</v>
      </c>
      <c r="AA83" s="100">
        <f>VLOOKUP(Y83,$AS$3:$AT$18,2,FALSE)</f>
        <v>1</v>
      </c>
      <c r="AB83" s="129">
        <v>48</v>
      </c>
      <c r="AC83" s="91" t="e">
        <f>VLOOKUP($A83,$AY$3:$BB$78,4,FALSE)</f>
        <v>#N/A</v>
      </c>
      <c r="AD83" s="51">
        <v>2</v>
      </c>
      <c r="AE83" s="103">
        <v>40.24</v>
      </c>
      <c r="AF83" s="102" t="s">
        <v>43</v>
      </c>
      <c r="AG83" s="83">
        <f>countccolor(A83:AF83,AG$2)+countccolor(AH83,AG$2)</f>
        <v>8</v>
      </c>
      <c r="AH83" s="98">
        <v>-0.0278</v>
      </c>
      <c r="AI83" s="42" t="s">
        <v>383</v>
      </c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08"/>
      <c r="BA83" s="109"/>
      <c r="BB83" s="109"/>
      <c r="BC83" s="109"/>
      <c r="BD83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</v>
      </c>
      <c r="BF83" s="90" t="s">
        <v>306</v>
      </c>
      <c r="BG83" s="96">
        <v>0</v>
      </c>
    </row>
    <row r="84" spans="1:59" ht="19.5" customHeight="1">
      <c r="A84" s="90" t="s">
        <v>303</v>
      </c>
      <c r="B84" s="94">
        <v>129.53</v>
      </c>
      <c r="C84" s="90">
        <v>2.46</v>
      </c>
      <c r="D84" s="94">
        <v>150.38</v>
      </c>
      <c r="E84" s="95">
        <v>347985</v>
      </c>
      <c r="F84" s="90">
        <v>3</v>
      </c>
      <c r="G84" s="90">
        <v>3</v>
      </c>
      <c r="H84" s="90">
        <v>3</v>
      </c>
      <c r="I84" s="90">
        <v>1.47</v>
      </c>
      <c r="J84" s="90">
        <v>2.3</v>
      </c>
      <c r="K84" s="90">
        <v>0</v>
      </c>
      <c r="L84" s="100">
        <v>3</v>
      </c>
      <c r="M84" s="90">
        <v>1.16</v>
      </c>
      <c r="N84" s="90">
        <v>5.56</v>
      </c>
      <c r="O84" s="90">
        <v>0</v>
      </c>
      <c r="P84" s="90">
        <v>0</v>
      </c>
      <c r="Q84" s="90">
        <v>5.81</v>
      </c>
      <c r="R84" s="90">
        <v>4.38</v>
      </c>
      <c r="S84" s="90">
        <v>19</v>
      </c>
      <c r="T84" s="90">
        <v>19</v>
      </c>
      <c r="U84" s="90">
        <v>4.55</v>
      </c>
      <c r="V84" s="100">
        <v>2.59</v>
      </c>
      <c r="W84" s="142">
        <f>VLOOKUP($A84,$AY$3:$BB$78,3,FALSE)</f>
        <v>43157</v>
      </c>
      <c r="X84" s="90">
        <v>20180417</v>
      </c>
      <c r="Y84" s="115" t="s">
        <v>12</v>
      </c>
      <c r="Z84" s="115" t="s">
        <v>170</v>
      </c>
      <c r="AA84" s="90">
        <f>VLOOKUP(Y84,$AS$3:$AT$18,2,FALSE)</f>
        <v>15</v>
      </c>
      <c r="AB84" s="132">
        <v>97</v>
      </c>
      <c r="AC84" s="143">
        <f>VLOOKUP($A84,$AY$3:$BB$78,4,FALSE)</f>
        <v>0.84</v>
      </c>
      <c r="AD84" s="51">
        <v>7</v>
      </c>
      <c r="AE84" s="103">
        <v>16.09</v>
      </c>
      <c r="AF84" s="102" t="s">
        <v>43</v>
      </c>
      <c r="AG84" s="83">
        <f>countccolor(A84:AF84,AG$2)+countccolor(AH84,AG$2)</f>
        <v>4</v>
      </c>
      <c r="AH84" s="98">
        <v>0</v>
      </c>
      <c r="AI84" s="42" t="s">
        <v>303</v>
      </c>
      <c r="AJ84" s="42"/>
      <c r="AK84" s="42"/>
      <c r="AL84" s="42"/>
      <c r="AM84" s="42"/>
      <c r="AN84" s="42"/>
      <c r="AO84" s="42"/>
      <c r="AP84" s="58"/>
      <c r="AQ84" s="42"/>
      <c r="AR84" s="42"/>
      <c r="AS84" s="42"/>
      <c r="AT84" s="42"/>
      <c r="AU84" s="42"/>
      <c r="AV84" s="42"/>
      <c r="AW84" s="42"/>
      <c r="AX84" s="42"/>
      <c r="AY84" s="42"/>
      <c r="AZ84" s="108"/>
      <c r="BA84" s="109"/>
      <c r="BB84" s="109"/>
      <c r="BC84" s="109"/>
      <c r="BD84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</v>
      </c>
      <c r="BF84" s="90" t="s">
        <v>150</v>
      </c>
      <c r="BG84" s="96">
        <v>0</v>
      </c>
    </row>
    <row r="85" spans="1:59" ht="19.5" customHeight="1">
      <c r="A85" s="51" t="s">
        <v>186</v>
      </c>
      <c r="B85" s="51">
        <v>49.51</v>
      </c>
      <c r="C85" s="51">
        <v>2</v>
      </c>
      <c r="D85" s="51">
        <v>53.94</v>
      </c>
      <c r="E85" s="105">
        <v>6697</v>
      </c>
      <c r="F85" s="105">
        <v>2</v>
      </c>
      <c r="G85" s="51">
        <v>2</v>
      </c>
      <c r="H85" s="106">
        <v>2</v>
      </c>
      <c r="I85" s="51">
        <v>1.47</v>
      </c>
      <c r="J85" s="51">
        <v>1.08</v>
      </c>
      <c r="K85" s="105">
        <v>0</v>
      </c>
      <c r="L85" s="101">
        <v>2.55</v>
      </c>
      <c r="M85" s="51">
        <v>16.33</v>
      </c>
      <c r="N85" s="51">
        <v>12.07</v>
      </c>
      <c r="O85" s="51">
        <v>0</v>
      </c>
      <c r="P85" s="51">
        <v>0</v>
      </c>
      <c r="Q85" s="51">
        <v>6.97</v>
      </c>
      <c r="R85" s="51">
        <v>6.98</v>
      </c>
      <c r="S85" s="51">
        <v>9</v>
      </c>
      <c r="T85" s="51">
        <v>9</v>
      </c>
      <c r="U85" s="51">
        <v>1.98</v>
      </c>
      <c r="V85" s="101">
        <v>2.83</v>
      </c>
      <c r="W85" s="89" t="e">
        <f>VLOOKUP($A85,$AY$3:$BB$78,3,FALSE)</f>
        <v>#N/A</v>
      </c>
      <c r="X85" s="42">
        <v>20180220</v>
      </c>
      <c r="Y85" s="113" t="s">
        <v>11</v>
      </c>
      <c r="Z85" s="114" t="s">
        <v>207</v>
      </c>
      <c r="AA85" s="100">
        <f>VLOOKUP(Y85,$AS$3:$AT$18,2,FALSE)</f>
        <v>1</v>
      </c>
      <c r="AB85" s="129">
        <v>26</v>
      </c>
      <c r="AC85" s="91" t="e">
        <f>VLOOKUP($A85,$AY$3:$BB$78,4,FALSE)</f>
        <v>#N/A</v>
      </c>
      <c r="AD85" s="51">
        <v>1</v>
      </c>
      <c r="AE85" s="42">
        <v>8.94</v>
      </c>
      <c r="AF85" s="42" t="s">
        <v>44</v>
      </c>
      <c r="AG85" s="83">
        <f>countccolor(A85:AF85,AG$2)+countccolor(AH85,AG$2)</f>
        <v>5</v>
      </c>
      <c r="AH85" s="134">
        <v>0.0192</v>
      </c>
      <c r="AI85" s="42" t="s">
        <v>186</v>
      </c>
      <c r="AJ85" s="42"/>
      <c r="AK85" s="42"/>
      <c r="AL85" s="42"/>
      <c r="AM85" s="42"/>
      <c r="AN85" s="42"/>
      <c r="AO85" s="42"/>
      <c r="AP85" s="58"/>
      <c r="AQ85" s="42"/>
      <c r="AR85" s="42"/>
      <c r="AS85" s="42"/>
      <c r="AT85" s="42"/>
      <c r="AU85" s="42"/>
      <c r="AV85" s="42"/>
      <c r="AW85" s="42"/>
      <c r="AX85" s="42"/>
      <c r="AY85" s="42"/>
      <c r="AZ85" s="108"/>
      <c r="BA85" s="109"/>
      <c r="BB85" s="109"/>
      <c r="BC85" s="109"/>
      <c r="BD85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</v>
      </c>
      <c r="BF85" s="51" t="s">
        <v>232</v>
      </c>
      <c r="BG85" s="96">
        <v>0</v>
      </c>
    </row>
    <row r="86" spans="1:59" ht="19.5" customHeight="1">
      <c r="A86" s="51" t="s">
        <v>384</v>
      </c>
      <c r="B86" s="51">
        <v>100.9</v>
      </c>
      <c r="C86" s="101">
        <v>7.06</v>
      </c>
      <c r="D86" s="51">
        <v>135.29</v>
      </c>
      <c r="E86" s="105">
        <v>15803</v>
      </c>
      <c r="F86" s="105">
        <v>3</v>
      </c>
      <c r="G86" s="51">
        <v>3</v>
      </c>
      <c r="H86" s="106">
        <v>2</v>
      </c>
      <c r="I86" s="101">
        <v>0.42</v>
      </c>
      <c r="J86" s="51">
        <v>0.99</v>
      </c>
      <c r="K86" s="126">
        <v>0</v>
      </c>
      <c r="L86" s="101">
        <v>5.54</v>
      </c>
      <c r="M86" s="51">
        <v>14.53</v>
      </c>
      <c r="N86" s="51">
        <v>10.43</v>
      </c>
      <c r="O86" s="51">
        <v>0</v>
      </c>
      <c r="P86" s="51">
        <v>0</v>
      </c>
      <c r="Q86" s="51">
        <v>14.21</v>
      </c>
      <c r="R86" s="51">
        <v>8.58</v>
      </c>
      <c r="S86" s="51">
        <v>8</v>
      </c>
      <c r="T86" s="51">
        <v>8</v>
      </c>
      <c r="U86" s="51">
        <v>4.16</v>
      </c>
      <c r="V86" s="51">
        <v>2.34</v>
      </c>
      <c r="W86" s="142">
        <f>VLOOKUP($A86,$AY$3:$BB$78,3,FALSE)</f>
        <v>43145</v>
      </c>
      <c r="X86" s="42">
        <v>20180426</v>
      </c>
      <c r="Y86" s="113" t="s">
        <v>39</v>
      </c>
      <c r="Z86" s="114" t="s">
        <v>335</v>
      </c>
      <c r="AA86" s="90">
        <f>VLOOKUP(Y86,$AS$3:$AT$18,2,FALSE)</f>
        <v>14</v>
      </c>
      <c r="AB86" s="129">
        <v>7</v>
      </c>
      <c r="AC86" s="143">
        <f>VLOOKUP($A86,$AY$3:$BB$78,4,FALSE)</f>
        <v>0.59</v>
      </c>
      <c r="AD86" s="51">
        <v>4</v>
      </c>
      <c r="AE86" s="99">
        <v>34.08</v>
      </c>
      <c r="AF86" s="42" t="s">
        <v>44</v>
      </c>
      <c r="AG86" s="83">
        <f>countccolor(A86:AF86,AG$2)+countccolor(AH86,AG$2)</f>
        <v>5</v>
      </c>
      <c r="AH86" s="98">
        <v>0</v>
      </c>
      <c r="AI86" s="42" t="s">
        <v>384</v>
      </c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08"/>
      <c r="BA86" s="109"/>
      <c r="BB86" s="109"/>
      <c r="BC86" s="109"/>
      <c r="BD86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</v>
      </c>
      <c r="BF86" s="51" t="s">
        <v>307</v>
      </c>
      <c r="BG86" s="96">
        <v>0.0085</v>
      </c>
    </row>
    <row r="87" spans="1:59" ht="19.5" customHeight="1">
      <c r="A87" s="51" t="s">
        <v>218</v>
      </c>
      <c r="B87" s="51">
        <v>61.47</v>
      </c>
      <c r="C87" s="101">
        <v>22.67</v>
      </c>
      <c r="D87" s="51">
        <v>61.31</v>
      </c>
      <c r="E87" s="105">
        <v>10327</v>
      </c>
      <c r="F87" s="107">
        <v>1</v>
      </c>
      <c r="G87" s="51">
        <v>1</v>
      </c>
      <c r="H87" s="106">
        <v>3</v>
      </c>
      <c r="I87" s="51">
        <v>0.9</v>
      </c>
      <c r="J87" s="101">
        <v>0.53</v>
      </c>
      <c r="K87" s="105">
        <v>0.67</v>
      </c>
      <c r="L87" s="101">
        <v>14.07</v>
      </c>
      <c r="M87" s="51">
        <v>-2.78</v>
      </c>
      <c r="N87" s="51">
        <v>4.2</v>
      </c>
      <c r="O87" s="51">
        <v>0</v>
      </c>
      <c r="P87" s="101">
        <v>3.75</v>
      </c>
      <c r="Q87" s="51">
        <v>-0.2</v>
      </c>
      <c r="R87" s="51">
        <v>1.02</v>
      </c>
      <c r="S87" s="51">
        <v>15</v>
      </c>
      <c r="T87" s="51">
        <v>14</v>
      </c>
      <c r="U87" s="101">
        <v>0.56</v>
      </c>
      <c r="V87" s="101">
        <v>3.58</v>
      </c>
      <c r="W87" s="89" t="e">
        <f>VLOOKUP($A87,$AY$3:$BB$78,3,FALSE)</f>
        <v>#N/A</v>
      </c>
      <c r="X87" s="42">
        <v>20180301</v>
      </c>
      <c r="Y87" s="113" t="s">
        <v>11</v>
      </c>
      <c r="Z87" s="114" t="s">
        <v>242</v>
      </c>
      <c r="AA87" s="100">
        <f>VLOOKUP(Y87,$AS$3:$AT$18,2,FALSE)</f>
        <v>1</v>
      </c>
      <c r="AB87" s="129">
        <v>6</v>
      </c>
      <c r="AC87" s="91" t="e">
        <f>VLOOKUP($A87,$AY$3:$BB$78,4,FALSE)</f>
        <v>#N/A</v>
      </c>
      <c r="AD87" s="51">
        <v>7</v>
      </c>
      <c r="AE87" s="42">
        <v>-0.26</v>
      </c>
      <c r="AF87" s="99" t="s">
        <v>43</v>
      </c>
      <c r="AG87" s="83">
        <f>countccolor(A87:AF87,AG$2)+countccolor(AH87,AG$2)</f>
        <v>10</v>
      </c>
      <c r="AH87" s="98">
        <v>-0.0042</v>
      </c>
      <c r="AI87" s="42" t="s">
        <v>218</v>
      </c>
      <c r="AR87" s="42"/>
      <c r="AS87" s="42"/>
      <c r="AT87" s="42"/>
      <c r="AU87" s="42"/>
      <c r="AV87" s="42"/>
      <c r="AW87" s="42"/>
      <c r="AX87" s="42"/>
      <c r="AY87" s="42"/>
      <c r="AZ87" s="108"/>
      <c r="BA87" s="109"/>
      <c r="BB87" s="109"/>
      <c r="BC87" s="109"/>
      <c r="BD87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</v>
      </c>
      <c r="BF87" s="51" t="s">
        <v>269</v>
      </c>
      <c r="BG87" s="96">
        <v>0</v>
      </c>
    </row>
    <row r="88" spans="1:59" ht="19.5" customHeight="1">
      <c r="A88" s="51" t="s">
        <v>219</v>
      </c>
      <c r="B88" s="51">
        <v>116.57</v>
      </c>
      <c r="C88" s="51">
        <v>0</v>
      </c>
      <c r="D88" s="51">
        <v>125.33</v>
      </c>
      <c r="E88" s="105">
        <v>2909</v>
      </c>
      <c r="F88" s="107">
        <v>1</v>
      </c>
      <c r="G88" s="51">
        <v>1</v>
      </c>
      <c r="H88" s="106">
        <v>1</v>
      </c>
      <c r="I88" s="101">
        <v>0.76</v>
      </c>
      <c r="J88" s="51">
        <v>5.91</v>
      </c>
      <c r="K88" s="105">
        <v>0</v>
      </c>
      <c r="L88" s="51">
        <v>0</v>
      </c>
      <c r="M88" s="51">
        <v>-8.79</v>
      </c>
      <c r="N88" s="51">
        <v>2.24</v>
      </c>
      <c r="O88" s="51">
        <v>0</v>
      </c>
      <c r="P88" s="51">
        <v>0</v>
      </c>
      <c r="Q88" s="51">
        <v>10</v>
      </c>
      <c r="R88" s="51">
        <v>0.68</v>
      </c>
      <c r="S88" s="51">
        <v>9</v>
      </c>
      <c r="T88" s="51">
        <v>9</v>
      </c>
      <c r="U88" s="101">
        <v>0.3</v>
      </c>
      <c r="V88" s="51">
        <v>0.93</v>
      </c>
      <c r="W88" s="89" t="e">
        <f>VLOOKUP($A88,$AY$3:$BB$78,3,FALSE)</f>
        <v>#N/A</v>
      </c>
      <c r="X88" s="144">
        <v>20180214</v>
      </c>
      <c r="Y88" s="113" t="s">
        <v>11</v>
      </c>
      <c r="Z88" s="114" t="s">
        <v>205</v>
      </c>
      <c r="AA88" s="100">
        <f>VLOOKUP(Y88,$AS$3:$AT$18,2,FALSE)</f>
        <v>1</v>
      </c>
      <c r="AB88" s="129">
        <v>5</v>
      </c>
      <c r="AC88" s="91" t="e">
        <f>VLOOKUP($A88,$AY$3:$BB$78,4,FALSE)</f>
        <v>#N/A</v>
      </c>
      <c r="AD88" s="51">
        <v>7</v>
      </c>
      <c r="AE88" s="42">
        <v>7.52</v>
      </c>
      <c r="AF88" s="99" t="s">
        <v>43</v>
      </c>
      <c r="AG88" s="83">
        <f>countccolor(A88:AF88,AG$2)+countccolor(AH88,AG$2)</f>
        <v>6</v>
      </c>
      <c r="AH88" s="98">
        <v>0.0024</v>
      </c>
      <c r="AI88" s="42" t="s">
        <v>219</v>
      </c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08"/>
      <c r="BA88" s="109"/>
      <c r="BB88" s="109"/>
      <c r="BC88" s="109"/>
      <c r="BD88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</v>
      </c>
      <c r="BF88" s="51" t="s">
        <v>308</v>
      </c>
      <c r="BG88" s="96">
        <v>-0.0042</v>
      </c>
    </row>
    <row r="89" spans="1:59" ht="19.5" customHeight="1">
      <c r="A89" s="51" t="s">
        <v>385</v>
      </c>
      <c r="B89" s="51">
        <v>53.82</v>
      </c>
      <c r="C89" s="101">
        <v>23.17</v>
      </c>
      <c r="D89" s="51">
        <v>60.8</v>
      </c>
      <c r="E89" s="105">
        <v>6984</v>
      </c>
      <c r="F89" s="105">
        <v>2</v>
      </c>
      <c r="G89" s="51">
        <v>3</v>
      </c>
      <c r="H89" s="106">
        <v>3</v>
      </c>
      <c r="I89" s="51">
        <v>1.15</v>
      </c>
      <c r="J89" s="51">
        <v>1.4</v>
      </c>
      <c r="K89" s="105">
        <v>0</v>
      </c>
      <c r="L89" s="101">
        <v>8.24</v>
      </c>
      <c r="M89" s="51">
        <v>21.74</v>
      </c>
      <c r="N89" s="51">
        <v>16.44</v>
      </c>
      <c r="O89" s="101">
        <v>9.72</v>
      </c>
      <c r="P89" s="101">
        <v>9.72</v>
      </c>
      <c r="Q89" s="51" t="s">
        <v>1</v>
      </c>
      <c r="R89" s="51" t="s">
        <v>1</v>
      </c>
      <c r="S89" s="51">
        <v>6</v>
      </c>
      <c r="T89" s="51">
        <v>5</v>
      </c>
      <c r="U89" s="51">
        <v>2.59</v>
      </c>
      <c r="V89" s="101">
        <v>3.05</v>
      </c>
      <c r="W89" s="89" t="e">
        <f>VLOOKUP($A89,$AY$3:$BB$78,3,FALSE)</f>
        <v>#N/A</v>
      </c>
      <c r="X89" s="42">
        <v>20180426</v>
      </c>
      <c r="Y89" s="113" t="s">
        <v>19</v>
      </c>
      <c r="Z89" s="114" t="s">
        <v>66</v>
      </c>
      <c r="AA89" s="100">
        <f>VLOOKUP(Y89,$AS$3:$AT$18,2,FALSE)</f>
        <v>4</v>
      </c>
      <c r="AB89" s="129">
        <v>74</v>
      </c>
      <c r="AC89" s="91" t="e">
        <f>VLOOKUP($A89,$AY$3:$BB$78,4,FALSE)</f>
        <v>#N/A</v>
      </c>
      <c r="AD89" s="51">
        <v>1</v>
      </c>
      <c r="AE89" s="99">
        <v>12.97</v>
      </c>
      <c r="AF89" s="99" t="s">
        <v>43</v>
      </c>
      <c r="AG89" s="83">
        <f>countccolor(A89:AF89,AG$2)+countccolor(AH89,AG$2)</f>
        <v>9</v>
      </c>
      <c r="AH89" s="98">
        <v>0</v>
      </c>
      <c r="AI89" s="42" t="s">
        <v>385</v>
      </c>
      <c r="AR89" s="42"/>
      <c r="AS89" s="42"/>
      <c r="AT89" s="42"/>
      <c r="AU89" s="42"/>
      <c r="AV89" s="42"/>
      <c r="AW89" s="42"/>
      <c r="AX89" s="42"/>
      <c r="AY89" s="42"/>
      <c r="AZ89" s="108"/>
      <c r="BA89" s="109"/>
      <c r="BB89" s="109"/>
      <c r="BC89" s="109"/>
      <c r="BD89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</v>
      </c>
      <c r="BF89" s="51" t="s">
        <v>309</v>
      </c>
      <c r="BG89" s="96">
        <v>-0.007</v>
      </c>
    </row>
    <row r="90" spans="1:59" ht="19.5" customHeight="1">
      <c r="A90" s="51" t="s">
        <v>220</v>
      </c>
      <c r="B90" s="51">
        <v>76.23</v>
      </c>
      <c r="C90" s="51">
        <v>4.25</v>
      </c>
      <c r="D90" s="51">
        <v>95.08</v>
      </c>
      <c r="E90" s="105">
        <v>83936</v>
      </c>
      <c r="F90" s="105">
        <v>3</v>
      </c>
      <c r="G90" s="51">
        <v>3</v>
      </c>
      <c r="H90" s="106">
        <v>3</v>
      </c>
      <c r="I90" s="51">
        <v>0.99</v>
      </c>
      <c r="J90" s="51">
        <v>1.86</v>
      </c>
      <c r="K90" s="126">
        <v>0.23</v>
      </c>
      <c r="L90" s="101">
        <v>5.17</v>
      </c>
      <c r="M90" s="51">
        <v>5.56</v>
      </c>
      <c r="N90" s="51">
        <v>1.94</v>
      </c>
      <c r="O90" s="51">
        <v>0</v>
      </c>
      <c r="P90" s="51">
        <v>0</v>
      </c>
      <c r="Q90" s="51">
        <v>3.1</v>
      </c>
      <c r="R90" s="51">
        <v>2.08</v>
      </c>
      <c r="S90" s="51">
        <v>17</v>
      </c>
      <c r="T90" s="51">
        <v>17</v>
      </c>
      <c r="U90" s="51">
        <v>3.67</v>
      </c>
      <c r="V90" s="101">
        <v>2.73</v>
      </c>
      <c r="W90" s="142">
        <f>VLOOKUP($A90,$AY$3:$BB$78,3,FALSE)</f>
        <v>43145</v>
      </c>
      <c r="X90" s="42">
        <v>20180424</v>
      </c>
      <c r="Y90" s="113" t="s">
        <v>12</v>
      </c>
      <c r="Z90" s="114" t="s">
        <v>170</v>
      </c>
      <c r="AA90" s="90">
        <f>VLOOKUP(Y90,$AS$3:$AT$18,2,FALSE)</f>
        <v>15</v>
      </c>
      <c r="AB90" s="132">
        <v>97</v>
      </c>
      <c r="AC90" s="143">
        <f>VLOOKUP($A90,$AY$3:$BB$78,4,FALSE)</f>
        <v>0.5625</v>
      </c>
      <c r="AD90" s="51">
        <v>5</v>
      </c>
      <c r="AE90" s="99">
        <v>24.72</v>
      </c>
      <c r="AF90" s="99" t="s">
        <v>43</v>
      </c>
      <c r="AG90" s="83">
        <f>countccolor(A90:AF90,AG$2)+countccolor(AH90,AG$2)</f>
        <v>5</v>
      </c>
      <c r="AH90" s="134">
        <v>0.0136</v>
      </c>
      <c r="AI90" s="42" t="s">
        <v>220</v>
      </c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08"/>
      <c r="BA90" s="109"/>
      <c r="BB90" s="109"/>
      <c r="BC90" s="109"/>
      <c r="BD90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</v>
      </c>
      <c r="BF90" s="51" t="s">
        <v>188</v>
      </c>
      <c r="BG90" s="96">
        <v>0.0207</v>
      </c>
    </row>
    <row r="91" spans="1:59" ht="19.5" customHeight="1">
      <c r="A91" s="90" t="s">
        <v>386</v>
      </c>
      <c r="B91" s="94">
        <v>341.42</v>
      </c>
      <c r="C91" s="100">
        <v>10.87</v>
      </c>
      <c r="D91" s="94">
        <v>387.33</v>
      </c>
      <c r="E91" s="95">
        <v>97500</v>
      </c>
      <c r="F91" s="90">
        <v>2</v>
      </c>
      <c r="G91" s="90">
        <v>2</v>
      </c>
      <c r="H91" s="90">
        <v>3</v>
      </c>
      <c r="I91" s="90">
        <v>1.24</v>
      </c>
      <c r="J91" s="90">
        <v>1.14</v>
      </c>
      <c r="K91" s="125">
        <v>-0.12</v>
      </c>
      <c r="L91" s="100">
        <v>12.44</v>
      </c>
      <c r="M91" s="90">
        <v>5.91</v>
      </c>
      <c r="N91" s="90">
        <v>-0.31</v>
      </c>
      <c r="O91" s="100">
        <v>3.19</v>
      </c>
      <c r="P91" s="100">
        <v>3.19</v>
      </c>
      <c r="Q91" s="90">
        <v>0.72</v>
      </c>
      <c r="R91" s="90">
        <v>4.96</v>
      </c>
      <c r="S91" s="90">
        <v>13</v>
      </c>
      <c r="T91" s="90">
        <v>12</v>
      </c>
      <c r="U91" s="90">
        <v>1.91</v>
      </c>
      <c r="V91" s="90">
        <v>2.34</v>
      </c>
      <c r="W91" s="142">
        <f>VLOOKUP($A91,$AY$3:$BB$78,3,FALSE)</f>
        <v>43159</v>
      </c>
      <c r="X91" s="90">
        <v>20180424</v>
      </c>
      <c r="Y91" s="115" t="s">
        <v>18</v>
      </c>
      <c r="Z91" s="115" t="s">
        <v>209</v>
      </c>
      <c r="AA91" s="90">
        <f>VLOOKUP(Y91,$AS$3:$AT$18,2,FALSE)</f>
        <v>6</v>
      </c>
      <c r="AB91" s="129">
        <v>62</v>
      </c>
      <c r="AC91" s="143">
        <f>VLOOKUP($A91,$AY$3:$BB$78,4,FALSE)</f>
        <v>2</v>
      </c>
      <c r="AD91" s="51">
        <v>8</v>
      </c>
      <c r="AE91" s="120">
        <v>13.45</v>
      </c>
      <c r="AF91" s="92" t="s">
        <v>44</v>
      </c>
      <c r="AG91" s="83">
        <f>countccolor(A91:AF91,AG$2)+countccolor(AH91,AG$2)</f>
        <v>6</v>
      </c>
      <c r="AH91" s="98">
        <v>0.0006</v>
      </c>
      <c r="AI91" s="42" t="s">
        <v>386</v>
      </c>
      <c r="AR91" s="42"/>
      <c r="AS91" s="42"/>
      <c r="AT91" s="42"/>
      <c r="AU91" s="42"/>
      <c r="AV91" s="42"/>
      <c r="AW91" s="42"/>
      <c r="AX91" s="42"/>
      <c r="AY91" s="42"/>
      <c r="AZ91" s="108"/>
      <c r="BA91" s="109"/>
      <c r="BB91" s="109"/>
      <c r="BC91" s="109"/>
      <c r="BD91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</v>
      </c>
      <c r="BF91" s="90" t="s">
        <v>310</v>
      </c>
      <c r="BG91" s="96">
        <v>0</v>
      </c>
    </row>
    <row r="92" spans="1:59" ht="19.5" customHeight="1">
      <c r="A92" s="90" t="s">
        <v>125</v>
      </c>
      <c r="B92" s="94">
        <v>97.17</v>
      </c>
      <c r="C92" s="100">
        <v>13.47</v>
      </c>
      <c r="D92" s="94">
        <v>106.72</v>
      </c>
      <c r="E92" s="95">
        <v>80628</v>
      </c>
      <c r="F92" s="90">
        <v>2</v>
      </c>
      <c r="G92" s="90">
        <v>3</v>
      </c>
      <c r="H92" s="90">
        <v>3</v>
      </c>
      <c r="I92" s="100">
        <v>0.58</v>
      </c>
      <c r="J92" s="90">
        <v>1.03</v>
      </c>
      <c r="K92" s="125">
        <v>1.3</v>
      </c>
      <c r="L92" s="100">
        <v>11.08</v>
      </c>
      <c r="M92" s="90">
        <v>2.94</v>
      </c>
      <c r="N92" s="90">
        <v>-3.09</v>
      </c>
      <c r="O92" s="100">
        <v>5.07</v>
      </c>
      <c r="P92" s="100">
        <v>13.8</v>
      </c>
      <c r="Q92" s="90">
        <v>3.77</v>
      </c>
      <c r="R92" s="90">
        <v>4.25</v>
      </c>
      <c r="S92" s="90">
        <v>23</v>
      </c>
      <c r="T92" s="90">
        <v>23</v>
      </c>
      <c r="U92" s="90">
        <v>1.17</v>
      </c>
      <c r="V92" s="90">
        <v>1.69</v>
      </c>
      <c r="W92" s="89" t="e">
        <f>VLOOKUP($A92,$AY$3:$BB$78,3,FALSE)</f>
        <v>#N/A</v>
      </c>
      <c r="X92" s="90">
        <v>20180228</v>
      </c>
      <c r="Y92" s="115" t="s">
        <v>11</v>
      </c>
      <c r="Z92" s="115" t="s">
        <v>106</v>
      </c>
      <c r="AA92" s="100">
        <f>VLOOKUP(Y92,$AS$3:$AT$18,2,FALSE)</f>
        <v>1</v>
      </c>
      <c r="AB92" s="129">
        <v>25</v>
      </c>
      <c r="AC92" s="91" t="e">
        <f>VLOOKUP($A92,$AY$3:$BB$78,4,FALSE)</f>
        <v>#N/A</v>
      </c>
      <c r="AD92" s="51">
        <v>10</v>
      </c>
      <c r="AE92" s="83">
        <v>9.83</v>
      </c>
      <c r="AF92" s="102" t="s">
        <v>43</v>
      </c>
      <c r="AG92" s="83">
        <f>countccolor(A92:AF92,AG$2)+countccolor(AH92,AG$2)</f>
        <v>9</v>
      </c>
      <c r="AH92" s="134">
        <v>0.0325</v>
      </c>
      <c r="AI92" s="42" t="s">
        <v>125</v>
      </c>
      <c r="AQ92" s="42"/>
      <c r="AR92" s="42"/>
      <c r="AS92" s="42"/>
      <c r="AT92" s="42"/>
      <c r="AU92" s="42"/>
      <c r="AV92" s="42"/>
      <c r="AW92" s="42"/>
      <c r="AX92" s="42"/>
      <c r="AY92" s="42"/>
      <c r="AZ92" s="108"/>
      <c r="BA92" s="109"/>
      <c r="BB92" s="109"/>
      <c r="BC92" s="109"/>
      <c r="BD92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</v>
      </c>
      <c r="BF92" s="90" t="s">
        <v>311</v>
      </c>
      <c r="BG92" s="96">
        <v>-0.0081</v>
      </c>
    </row>
    <row r="93" spans="1:59" ht="19.5" customHeight="1">
      <c r="A93" s="90" t="s">
        <v>387</v>
      </c>
      <c r="B93" s="94">
        <v>105.35</v>
      </c>
      <c r="C93" s="100">
        <v>32.83</v>
      </c>
      <c r="D93" s="94">
        <v>110.25</v>
      </c>
      <c r="E93" s="95">
        <v>4424</v>
      </c>
      <c r="F93" s="90">
        <v>2</v>
      </c>
      <c r="G93" s="90">
        <v>2</v>
      </c>
      <c r="H93" s="90">
        <v>2</v>
      </c>
      <c r="I93" s="100">
        <v>0.6</v>
      </c>
      <c r="J93" s="90">
        <v>1.87</v>
      </c>
      <c r="K93" s="127">
        <v>4.71</v>
      </c>
      <c r="L93" s="100">
        <v>17.15</v>
      </c>
      <c r="M93" s="90">
        <v>5.88</v>
      </c>
      <c r="N93" s="90">
        <v>5.21</v>
      </c>
      <c r="O93" s="90">
        <v>0</v>
      </c>
      <c r="P93" s="90">
        <v>0</v>
      </c>
      <c r="Q93" s="90">
        <v>12.06</v>
      </c>
      <c r="R93" s="90">
        <v>5.88</v>
      </c>
      <c r="S93" s="90">
        <v>11</v>
      </c>
      <c r="T93" s="90">
        <v>11</v>
      </c>
      <c r="U93" s="90">
        <v>1.21</v>
      </c>
      <c r="V93" s="90">
        <v>0.38</v>
      </c>
      <c r="W93" s="142">
        <f>VLOOKUP($A93,$AY$3:$BB$78,3,FALSE)</f>
        <v>43146</v>
      </c>
      <c r="X93" s="90">
        <v>20180425</v>
      </c>
      <c r="Y93" s="115" t="s">
        <v>21</v>
      </c>
      <c r="Z93" s="115" t="s">
        <v>169</v>
      </c>
      <c r="AA93" s="90">
        <f>VLOOKUP(Y93,$AS$3:$AT$18,2,FALSE)</f>
        <v>8</v>
      </c>
      <c r="AB93" s="129">
        <v>16</v>
      </c>
      <c r="AC93" s="143">
        <f>VLOOKUP($A93,$AY$3:$BB$78,4,FALSE)</f>
        <v>0.15</v>
      </c>
      <c r="AD93" s="51">
        <v>5</v>
      </c>
      <c r="AE93" s="83">
        <v>4.65</v>
      </c>
      <c r="AF93" s="92" t="s">
        <v>44</v>
      </c>
      <c r="AG93" s="83">
        <f>countccolor(A93:AF93,AG$2)+countccolor(AH93,AG$2)</f>
        <v>6</v>
      </c>
      <c r="AH93" s="134">
        <v>0.0788</v>
      </c>
      <c r="AI93" s="42" t="s">
        <v>387</v>
      </c>
      <c r="AJ93" s="42"/>
      <c r="AK93" s="42"/>
      <c r="AL93" s="42"/>
      <c r="AM93" s="42"/>
      <c r="AN93" s="42"/>
      <c r="AO93" s="42"/>
      <c r="AP93" s="58"/>
      <c r="AQ93" s="42"/>
      <c r="AR93" s="42"/>
      <c r="AS93" s="42"/>
      <c r="AT93" s="42"/>
      <c r="AU93" s="42"/>
      <c r="AV93" s="42"/>
      <c r="AW93" s="42"/>
      <c r="AX93" s="42"/>
      <c r="AY93" s="42"/>
      <c r="AZ93" s="108"/>
      <c r="BA93" s="109"/>
      <c r="BB93" s="109"/>
      <c r="BC93" s="109"/>
      <c r="BD93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</v>
      </c>
      <c r="BF93" s="90" t="s">
        <v>312</v>
      </c>
      <c r="BG93" s="96">
        <v>0</v>
      </c>
    </row>
    <row r="94" spans="1:59" ht="19.5" customHeight="1">
      <c r="A94" s="51" t="s">
        <v>149</v>
      </c>
      <c r="B94" s="51">
        <v>115.6</v>
      </c>
      <c r="C94" s="101">
        <v>14.18</v>
      </c>
      <c r="D94" s="51">
        <v>131.29</v>
      </c>
      <c r="E94" s="105">
        <v>7661</v>
      </c>
      <c r="F94" s="105">
        <v>2</v>
      </c>
      <c r="G94" s="51">
        <v>2</v>
      </c>
      <c r="H94" s="106">
        <v>2</v>
      </c>
      <c r="I94" s="101">
        <v>0.43</v>
      </c>
      <c r="J94" s="51">
        <v>7.37</v>
      </c>
      <c r="K94" s="107">
        <v>8.7</v>
      </c>
      <c r="L94" s="101">
        <v>14.61</v>
      </c>
      <c r="M94" s="51">
        <v>3.41</v>
      </c>
      <c r="N94" s="51">
        <v>4.08</v>
      </c>
      <c r="O94" s="51">
        <v>0</v>
      </c>
      <c r="P94" s="51">
        <v>0</v>
      </c>
      <c r="Q94" s="51">
        <v>9.98</v>
      </c>
      <c r="R94" s="51">
        <v>5.4</v>
      </c>
      <c r="S94" s="51">
        <v>10</v>
      </c>
      <c r="T94" s="51">
        <v>10</v>
      </c>
      <c r="U94" s="101">
        <v>0.36</v>
      </c>
      <c r="V94" s="51">
        <v>1.61</v>
      </c>
      <c r="W94" s="89" t="e">
        <f>VLOOKUP($A94,$AY$3:$BB$78,3,FALSE)</f>
        <v>#N/A</v>
      </c>
      <c r="X94" s="42">
        <v>20180420</v>
      </c>
      <c r="Y94" s="113" t="s">
        <v>41</v>
      </c>
      <c r="Z94" s="114" t="s">
        <v>121</v>
      </c>
      <c r="AA94" s="90">
        <f>VLOOKUP(Y94,$AS$3:$AT$18,2,FALSE)</f>
        <v>10</v>
      </c>
      <c r="AB94" s="129">
        <v>48</v>
      </c>
      <c r="AC94" s="91" t="e">
        <f>VLOOKUP($A94,$AY$3:$BB$78,4,FALSE)</f>
        <v>#N/A</v>
      </c>
      <c r="AD94" s="51">
        <v>6</v>
      </c>
      <c r="AE94" s="99">
        <v>13.57</v>
      </c>
      <c r="AF94" s="99" t="s">
        <v>43</v>
      </c>
      <c r="AG94" s="83">
        <f>countccolor(A94:AF94,AG$2)+countccolor(AH94,AG$2)</f>
        <v>8</v>
      </c>
      <c r="AH94" s="98">
        <v>0</v>
      </c>
      <c r="AI94" s="42" t="s">
        <v>149</v>
      </c>
      <c r="AJ94" s="42"/>
      <c r="AK94" s="42"/>
      <c r="AL94" s="42"/>
      <c r="AM94" s="42"/>
      <c r="AN94" s="42"/>
      <c r="AO94" s="42"/>
      <c r="AP94" s="58"/>
      <c r="AQ94" s="42"/>
      <c r="AR94" s="42"/>
      <c r="AS94" s="42"/>
      <c r="AT94" s="42"/>
      <c r="AU94" s="42"/>
      <c r="AV94" s="42"/>
      <c r="AW94" s="42"/>
      <c r="AX94" s="42"/>
      <c r="AY94" s="42"/>
      <c r="AZ94" s="108"/>
      <c r="BA94" s="109"/>
      <c r="BB94" s="109"/>
      <c r="BC94" s="109"/>
      <c r="BD94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</v>
      </c>
      <c r="BF94" s="51" t="s">
        <v>221</v>
      </c>
      <c r="BG94" s="96">
        <v>0</v>
      </c>
    </row>
    <row r="95" spans="1:59" ht="19.5" customHeight="1">
      <c r="A95" s="90" t="s">
        <v>305</v>
      </c>
      <c r="B95" s="94">
        <v>42.13</v>
      </c>
      <c r="C95" s="100">
        <v>5.38</v>
      </c>
      <c r="D95" s="94">
        <v>45.64</v>
      </c>
      <c r="E95" s="95">
        <v>13203</v>
      </c>
      <c r="F95" s="90">
        <v>2</v>
      </c>
      <c r="G95" s="90">
        <v>2</v>
      </c>
      <c r="H95" s="90">
        <v>2</v>
      </c>
      <c r="I95" s="100">
        <v>0.67</v>
      </c>
      <c r="J95" s="90">
        <v>1.01</v>
      </c>
      <c r="K95" s="100">
        <v>2.96</v>
      </c>
      <c r="L95" s="100">
        <v>6.43</v>
      </c>
      <c r="M95" s="90">
        <v>2.33</v>
      </c>
      <c r="N95" s="90">
        <v>-5.66</v>
      </c>
      <c r="O95" s="90">
        <v>0</v>
      </c>
      <c r="P95" s="90">
        <v>0</v>
      </c>
      <c r="Q95" s="90">
        <v>5.45</v>
      </c>
      <c r="R95" s="90">
        <v>4.86</v>
      </c>
      <c r="S95" s="90">
        <v>18</v>
      </c>
      <c r="T95" s="90">
        <v>18</v>
      </c>
      <c r="U95" s="90">
        <v>1.73</v>
      </c>
      <c r="V95" s="90">
        <v>1</v>
      </c>
      <c r="W95" s="89" t="e">
        <f>VLOOKUP($A95,$AY$3:$BB$78,3,FALSE)</f>
        <v>#N/A</v>
      </c>
      <c r="X95" s="90">
        <v>20180424</v>
      </c>
      <c r="Y95" s="115" t="s">
        <v>16</v>
      </c>
      <c r="Z95" s="115" t="s">
        <v>85</v>
      </c>
      <c r="AA95" s="100">
        <f>VLOOKUP(Y95,$AS$3:$AT$18,2,FALSE)</f>
        <v>2</v>
      </c>
      <c r="AB95" s="132">
        <v>107</v>
      </c>
      <c r="AC95" s="91" t="e">
        <f>VLOOKUP($A95,$AY$3:$BB$78,4,FALSE)</f>
        <v>#N/A</v>
      </c>
      <c r="AD95" s="51">
        <v>5</v>
      </c>
      <c r="AE95" s="83">
        <v>8.34</v>
      </c>
      <c r="AF95" s="90" t="s">
        <v>44</v>
      </c>
      <c r="AG95" s="83">
        <f>countccolor(A95:AF95,AG$2)+countccolor(AH95,AG$2)</f>
        <v>5</v>
      </c>
      <c r="AH95" s="98">
        <v>0.0052</v>
      </c>
      <c r="AI95" s="42" t="s">
        <v>305</v>
      </c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08"/>
      <c r="BA95" s="109"/>
      <c r="BB95" s="109"/>
      <c r="BC95" s="109"/>
      <c r="BD95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</v>
      </c>
      <c r="BF95" s="90" t="s">
        <v>254</v>
      </c>
      <c r="BG95" s="96">
        <v>-0.1375</v>
      </c>
    </row>
    <row r="96" spans="1:59" ht="19.5" customHeight="1">
      <c r="A96" s="90" t="s">
        <v>306</v>
      </c>
      <c r="B96" s="94">
        <v>34.42</v>
      </c>
      <c r="C96" s="100">
        <v>44.87</v>
      </c>
      <c r="D96" s="94">
        <v>40.4</v>
      </c>
      <c r="E96" s="95">
        <v>1461</v>
      </c>
      <c r="F96" s="100">
        <v>1</v>
      </c>
      <c r="G96" s="100">
        <v>3</v>
      </c>
      <c r="H96" s="90">
        <v>2</v>
      </c>
      <c r="I96" s="90">
        <v>0.83</v>
      </c>
      <c r="J96" s="90">
        <v>1.17</v>
      </c>
      <c r="K96" s="90">
        <v>0</v>
      </c>
      <c r="L96" s="100">
        <v>16.02</v>
      </c>
      <c r="M96" s="90">
        <v>29.51</v>
      </c>
      <c r="N96" s="90">
        <v>25</v>
      </c>
      <c r="O96" s="90">
        <v>0</v>
      </c>
      <c r="P96" s="100">
        <v>30.77</v>
      </c>
      <c r="Q96" s="90">
        <v>0.09</v>
      </c>
      <c r="R96" s="90">
        <v>9.33</v>
      </c>
      <c r="S96" s="90">
        <v>5</v>
      </c>
      <c r="T96" s="90">
        <v>5</v>
      </c>
      <c r="U96" s="100">
        <v>0.71</v>
      </c>
      <c r="V96" s="90">
        <v>2.32</v>
      </c>
      <c r="W96" s="89" t="e">
        <f>VLOOKUP($A96,$AY$3:$BB$78,3,FALSE)</f>
        <v>#N/A</v>
      </c>
      <c r="X96" s="90">
        <v>20180220</v>
      </c>
      <c r="Y96" s="115" t="s">
        <v>21</v>
      </c>
      <c r="Z96" s="115" t="s">
        <v>338</v>
      </c>
      <c r="AA96" s="90">
        <f>VLOOKUP(Y96,$AS$3:$AT$18,2,FALSE)</f>
        <v>8</v>
      </c>
      <c r="AB96" s="132">
        <v>116</v>
      </c>
      <c r="AC96" s="91" t="e">
        <f>VLOOKUP($A96,$AY$3:$BB$78,4,FALSE)</f>
        <v>#N/A</v>
      </c>
      <c r="AD96" s="51">
        <v>5</v>
      </c>
      <c r="AE96" s="103">
        <v>17.37</v>
      </c>
      <c r="AF96" s="92" t="s">
        <v>44</v>
      </c>
      <c r="AG96" s="83">
        <f>countccolor(A96:AF96,AG$2)+countccolor(AH96,AG$2)</f>
        <v>8</v>
      </c>
      <c r="AH96" s="134">
        <v>0.0347</v>
      </c>
      <c r="AI96" s="42" t="s">
        <v>306</v>
      </c>
      <c r="AJ96" s="42"/>
      <c r="AK96" s="42"/>
      <c r="AL96" s="42"/>
      <c r="AM96" s="42"/>
      <c r="AN96" s="42"/>
      <c r="AO96" s="42"/>
      <c r="AP96" s="58"/>
      <c r="AQ96" s="42"/>
      <c r="AR96" s="42"/>
      <c r="AS96" s="42"/>
      <c r="AT96" s="42"/>
      <c r="AU96" s="42"/>
      <c r="AV96" s="42"/>
      <c r="AW96" s="42"/>
      <c r="AX96" s="42"/>
      <c r="AY96" s="42"/>
      <c r="AZ96" s="108"/>
      <c r="BA96" s="109"/>
      <c r="BB96" s="109"/>
      <c r="BC96" s="109"/>
      <c r="BD96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</v>
      </c>
      <c r="BF96" s="90" t="s">
        <v>313</v>
      </c>
      <c r="BG96" s="96">
        <v>-0.0027</v>
      </c>
    </row>
    <row r="97" spans="1:59" ht="19.5" customHeight="1">
      <c r="A97" s="51" t="s">
        <v>388</v>
      </c>
      <c r="B97" s="51">
        <v>52.05</v>
      </c>
      <c r="C97" s="101">
        <v>17.82</v>
      </c>
      <c r="D97" s="51">
        <v>54.33</v>
      </c>
      <c r="E97" s="105">
        <v>2774</v>
      </c>
      <c r="F97" s="105">
        <v>2</v>
      </c>
      <c r="G97" s="51">
        <v>3</v>
      </c>
      <c r="H97" s="106">
        <v>3</v>
      </c>
      <c r="I97" s="101">
        <v>0.75</v>
      </c>
      <c r="J97" s="51">
        <v>8.99</v>
      </c>
      <c r="K97" s="107">
        <v>5.16</v>
      </c>
      <c r="L97" s="101">
        <v>15.18</v>
      </c>
      <c r="M97" s="51">
        <v>20.93</v>
      </c>
      <c r="N97" s="51">
        <v>35.71</v>
      </c>
      <c r="O97" s="51">
        <v>0</v>
      </c>
      <c r="P97" s="51">
        <v>0</v>
      </c>
      <c r="Q97" s="101">
        <v>25.3</v>
      </c>
      <c r="R97" s="51">
        <v>9.49</v>
      </c>
      <c r="S97" s="51">
        <v>7</v>
      </c>
      <c r="T97" s="51">
        <v>7</v>
      </c>
      <c r="U97" s="51">
        <v>4.05</v>
      </c>
      <c r="V97" s="101">
        <v>2.84</v>
      </c>
      <c r="W97" s="142">
        <f>VLOOKUP($A97,$AY$3:$BB$78,3,FALSE)</f>
        <v>43147</v>
      </c>
      <c r="X97" s="42">
        <v>20180424</v>
      </c>
      <c r="Y97" s="113" t="s">
        <v>19</v>
      </c>
      <c r="Z97" s="114" t="s">
        <v>428</v>
      </c>
      <c r="AA97" s="100">
        <f>VLOOKUP(Y97,$AS$3:$AT$18,2,FALSE)</f>
        <v>4</v>
      </c>
      <c r="AB97" s="129">
        <v>33</v>
      </c>
      <c r="AC97" s="143">
        <f>VLOOKUP($A97,$AY$3:$BB$78,4,FALSE)</f>
        <v>0.47</v>
      </c>
      <c r="AD97" s="51">
        <v>6</v>
      </c>
      <c r="AE97" s="42">
        <v>4.39</v>
      </c>
      <c r="AF97" s="42" t="s">
        <v>44</v>
      </c>
      <c r="AG97" s="83">
        <f>countccolor(A97:AF97,AG$2)+countccolor(AH97,AG$2)</f>
        <v>8</v>
      </c>
      <c r="AH97" s="98">
        <v>0</v>
      </c>
      <c r="AI97" s="42" t="s">
        <v>388</v>
      </c>
      <c r="AJ97" s="42"/>
      <c r="AK97" s="42"/>
      <c r="AL97" s="42"/>
      <c r="AM97" s="42"/>
      <c r="AN97" s="42"/>
      <c r="AO97" s="42"/>
      <c r="AP97" s="58"/>
      <c r="AQ97" s="42"/>
      <c r="AR97" s="42"/>
      <c r="AS97" s="42"/>
      <c r="AT97" s="42"/>
      <c r="AU97" s="42"/>
      <c r="AV97" s="42"/>
      <c r="AW97" s="42"/>
      <c r="AX97" s="42"/>
      <c r="AY97" s="42"/>
      <c r="AZ97" s="108"/>
      <c r="BA97" s="109"/>
      <c r="BB97" s="109"/>
      <c r="BC97" s="109"/>
      <c r="BD97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</v>
      </c>
      <c r="BF97" s="51" t="s">
        <v>255</v>
      </c>
      <c r="BG97" s="96">
        <v>0.0204</v>
      </c>
    </row>
    <row r="98" spans="1:59" ht="19.5" customHeight="1">
      <c r="A98" s="51" t="s">
        <v>308</v>
      </c>
      <c r="B98" s="51">
        <v>44.61</v>
      </c>
      <c r="C98" s="51">
        <v>1.34</v>
      </c>
      <c r="D98" s="51">
        <v>57.86</v>
      </c>
      <c r="E98" s="105">
        <v>46943</v>
      </c>
      <c r="F98" s="105">
        <v>3</v>
      </c>
      <c r="G98" s="51">
        <v>3</v>
      </c>
      <c r="H98" s="106">
        <v>3</v>
      </c>
      <c r="I98" s="101">
        <v>0.73</v>
      </c>
      <c r="J98" s="51">
        <v>0.82</v>
      </c>
      <c r="K98" s="105">
        <v>0</v>
      </c>
      <c r="L98" s="51">
        <v>1.02</v>
      </c>
      <c r="M98" s="51">
        <v>21.11</v>
      </c>
      <c r="N98" s="51">
        <v>1.56</v>
      </c>
      <c r="O98" s="51">
        <v>0</v>
      </c>
      <c r="P98" s="51">
        <v>0</v>
      </c>
      <c r="Q98" s="51">
        <v>2.88</v>
      </c>
      <c r="R98" s="51">
        <v>2.44</v>
      </c>
      <c r="S98" s="51">
        <v>10</v>
      </c>
      <c r="T98" s="51">
        <v>10</v>
      </c>
      <c r="U98" s="101">
        <v>0.75</v>
      </c>
      <c r="V98" s="101">
        <v>3.59</v>
      </c>
      <c r="W98" s="89" t="e">
        <f>VLOOKUP($A98,$AY$3:$BB$78,3,FALSE)</f>
        <v>#N/A</v>
      </c>
      <c r="X98" s="144">
        <v>20180213</v>
      </c>
      <c r="Y98" s="113" t="s">
        <v>19</v>
      </c>
      <c r="Z98" s="114" t="s">
        <v>163</v>
      </c>
      <c r="AA98" s="100">
        <f>VLOOKUP(Y98,$AS$3:$AT$18,2,FALSE)</f>
        <v>4</v>
      </c>
      <c r="AB98" s="129">
        <v>52</v>
      </c>
      <c r="AC98" s="91" t="e">
        <f>VLOOKUP($A98,$AY$3:$BB$78,4,FALSE)</f>
        <v>#N/A</v>
      </c>
      <c r="AD98" s="51">
        <v>2</v>
      </c>
      <c r="AE98" s="99">
        <v>29.7</v>
      </c>
      <c r="AF98" s="42" t="s">
        <v>44</v>
      </c>
      <c r="AG98" s="83">
        <f>countccolor(A98:AF98,AG$2)+countccolor(AH98,AG$2)</f>
        <v>6</v>
      </c>
      <c r="AH98" s="98">
        <v>0.0057</v>
      </c>
      <c r="AI98" s="42" t="s">
        <v>308</v>
      </c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08"/>
      <c r="BA98" s="109"/>
      <c r="BB98" s="109"/>
      <c r="BC98" s="109"/>
      <c r="BD98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</v>
      </c>
      <c r="BF98" s="51" t="s">
        <v>233</v>
      </c>
      <c r="BG98" s="96">
        <v>0.0056</v>
      </c>
    </row>
    <row r="99" spans="1:59" ht="19.5" customHeight="1">
      <c r="A99" s="51" t="s">
        <v>389</v>
      </c>
      <c r="B99" s="51">
        <v>19.92</v>
      </c>
      <c r="C99" s="51">
        <v>0.09</v>
      </c>
      <c r="D99" s="51">
        <v>24.5</v>
      </c>
      <c r="E99" s="105">
        <v>39490</v>
      </c>
      <c r="F99" s="105">
        <v>2</v>
      </c>
      <c r="G99" s="51">
        <v>2</v>
      </c>
      <c r="H99" s="106">
        <v>2</v>
      </c>
      <c r="I99" s="101">
        <v>0.58</v>
      </c>
      <c r="J99" s="51">
        <v>1.23</v>
      </c>
      <c r="K99" s="105">
        <v>0.9</v>
      </c>
      <c r="L99" s="51">
        <v>1.19</v>
      </c>
      <c r="M99" s="51">
        <v>-2.13</v>
      </c>
      <c r="N99" s="51">
        <v>7.5</v>
      </c>
      <c r="O99" s="51">
        <v>0</v>
      </c>
      <c r="P99" s="101">
        <v>18.18</v>
      </c>
      <c r="Q99" s="51">
        <v>-12.56</v>
      </c>
      <c r="R99" s="51">
        <v>3.02</v>
      </c>
      <c r="S99" s="51">
        <v>6</v>
      </c>
      <c r="T99" s="51">
        <v>6</v>
      </c>
      <c r="U99" s="51">
        <v>0.88</v>
      </c>
      <c r="V99" s="101">
        <v>3.2</v>
      </c>
      <c r="W99" s="142">
        <f>VLOOKUP($A99,$AY$3:$BB$78,3,FALSE)</f>
        <v>43151</v>
      </c>
      <c r="X99" s="42">
        <v>20180502</v>
      </c>
      <c r="Y99" s="113" t="s">
        <v>19</v>
      </c>
      <c r="Z99" s="114" t="s">
        <v>173</v>
      </c>
      <c r="AA99" s="100">
        <f>VLOOKUP(Y99,$AS$3:$AT$18,2,FALSE)</f>
        <v>4</v>
      </c>
      <c r="AB99" s="129">
        <v>38</v>
      </c>
      <c r="AC99" s="143">
        <f>VLOOKUP($A99,$AY$3:$BB$78,4,FALSE)</f>
        <v>0.22</v>
      </c>
      <c r="AD99" s="51">
        <v>2</v>
      </c>
      <c r="AE99" s="99">
        <v>23.01</v>
      </c>
      <c r="AF99" s="42" t="s">
        <v>44</v>
      </c>
      <c r="AG99" s="83">
        <f>countccolor(A99:AF99,AG$2)+countccolor(AH99,AG$2)</f>
        <v>6</v>
      </c>
      <c r="AH99" s="98">
        <v>0.0069</v>
      </c>
      <c r="AI99" s="42" t="s">
        <v>389</v>
      </c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109"/>
      <c r="BD99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</v>
      </c>
      <c r="BF99" s="51" t="s">
        <v>314</v>
      </c>
      <c r="BG99" s="96">
        <v>0</v>
      </c>
    </row>
    <row r="100" spans="1:59" ht="19.5" customHeight="1">
      <c r="A100" s="51" t="s">
        <v>309</v>
      </c>
      <c r="B100" s="51">
        <v>24.04</v>
      </c>
      <c r="C100" s="101">
        <v>6.32</v>
      </c>
      <c r="D100" s="51">
        <v>27</v>
      </c>
      <c r="E100" s="105">
        <v>4357</v>
      </c>
      <c r="F100" s="105">
        <v>2</v>
      </c>
      <c r="G100" s="51">
        <v>3</v>
      </c>
      <c r="H100" s="106">
        <v>3</v>
      </c>
      <c r="I100" s="101">
        <v>0.54</v>
      </c>
      <c r="J100" s="101">
        <v>0.72</v>
      </c>
      <c r="K100" s="126">
        <v>0</v>
      </c>
      <c r="L100" s="101">
        <v>7.95</v>
      </c>
      <c r="M100" s="51">
        <v>2.33</v>
      </c>
      <c r="N100" s="51">
        <v>18.75</v>
      </c>
      <c r="O100" s="51">
        <v>0</v>
      </c>
      <c r="P100" s="101">
        <v>6.86</v>
      </c>
      <c r="Q100" s="51">
        <v>0.11</v>
      </c>
      <c r="R100" s="51">
        <v>2.27</v>
      </c>
      <c r="S100" s="51">
        <v>8</v>
      </c>
      <c r="T100" s="51">
        <v>7</v>
      </c>
      <c r="U100" s="51">
        <v>0.83</v>
      </c>
      <c r="V100" s="51">
        <v>0</v>
      </c>
      <c r="W100" s="89" t="e">
        <f>VLOOKUP($A100,$AY$3:$BB$78,3,FALSE)</f>
        <v>#N/A</v>
      </c>
      <c r="X100" s="42">
        <v>20180306</v>
      </c>
      <c r="Y100" s="113" t="s">
        <v>11</v>
      </c>
      <c r="Z100" s="114" t="s">
        <v>207</v>
      </c>
      <c r="AA100" s="100">
        <f>VLOOKUP(Y100,$AS$3:$AT$18,2,FALSE)</f>
        <v>1</v>
      </c>
      <c r="AB100" s="129">
        <v>26</v>
      </c>
      <c r="AC100" s="91" t="e">
        <f>VLOOKUP($A100,$AY$3:$BB$78,4,FALSE)</f>
        <v>#N/A</v>
      </c>
      <c r="AD100" s="51">
        <v>4</v>
      </c>
      <c r="AE100" s="99">
        <v>12.31</v>
      </c>
      <c r="AF100" s="99" t="s">
        <v>43</v>
      </c>
      <c r="AG100" s="83">
        <f>countccolor(A100:AF100,AG$2)+countccolor(AH100,AG$2)</f>
        <v>9</v>
      </c>
      <c r="AH100" s="98">
        <v>0.0069</v>
      </c>
      <c r="AI100" s="42" t="s">
        <v>309</v>
      </c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</v>
      </c>
      <c r="BF100" s="51" t="s">
        <v>151</v>
      </c>
      <c r="BG100" s="96">
        <v>0</v>
      </c>
    </row>
    <row r="101" spans="1:59" ht="19.5" customHeight="1">
      <c r="A101" s="90" t="s">
        <v>390</v>
      </c>
      <c r="B101" s="94">
        <v>99.9</v>
      </c>
      <c r="C101" s="100">
        <v>24.89</v>
      </c>
      <c r="D101" s="94">
        <v>121.83</v>
      </c>
      <c r="E101" s="95">
        <v>5424</v>
      </c>
      <c r="F101" s="90">
        <v>2</v>
      </c>
      <c r="G101" s="90">
        <v>3</v>
      </c>
      <c r="H101" s="90">
        <v>3</v>
      </c>
      <c r="I101" s="100">
        <v>0.45</v>
      </c>
      <c r="J101" s="90">
        <v>0.87</v>
      </c>
      <c r="K101" s="100">
        <v>3.28</v>
      </c>
      <c r="L101" s="100">
        <v>17.58</v>
      </c>
      <c r="M101" s="90">
        <v>4.27</v>
      </c>
      <c r="N101" s="90">
        <v>6.85</v>
      </c>
      <c r="O101" s="90">
        <v>-4.17</v>
      </c>
      <c r="P101" s="90">
        <v>0</v>
      </c>
      <c r="Q101" s="90">
        <v>11.41</v>
      </c>
      <c r="R101" s="90">
        <v>6.81</v>
      </c>
      <c r="S101" s="90">
        <v>6</v>
      </c>
      <c r="T101" s="90">
        <v>6</v>
      </c>
      <c r="U101" s="90">
        <v>2.83</v>
      </c>
      <c r="V101" s="90">
        <v>0.72</v>
      </c>
      <c r="W101" s="89" t="e">
        <f>VLOOKUP($A101,$AY$3:$BB$78,3,FALSE)</f>
        <v>#N/A</v>
      </c>
      <c r="X101" s="90">
        <v>20180425</v>
      </c>
      <c r="Y101" s="115" t="s">
        <v>39</v>
      </c>
      <c r="Z101" s="115" t="s">
        <v>423</v>
      </c>
      <c r="AA101" s="90">
        <f>VLOOKUP(Y101,$AS$3:$AT$18,2,FALSE)</f>
        <v>14</v>
      </c>
      <c r="AB101" s="132">
        <v>104</v>
      </c>
      <c r="AC101" s="91" t="e">
        <f>VLOOKUP($A101,$AY$3:$BB$78,4,FALSE)</f>
        <v>#N/A</v>
      </c>
      <c r="AD101" s="51">
        <v>10</v>
      </c>
      <c r="AE101" s="103">
        <v>21.96</v>
      </c>
      <c r="AF101" s="92" t="s">
        <v>44</v>
      </c>
      <c r="AG101" s="83">
        <f>countccolor(A101:AF101,AG$2)+countccolor(AH101,AG$2)</f>
        <v>5</v>
      </c>
      <c r="AH101" s="98">
        <v>0</v>
      </c>
      <c r="AI101" s="42" t="s">
        <v>390</v>
      </c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</v>
      </c>
      <c r="BF101" s="90" t="s">
        <v>152</v>
      </c>
      <c r="BG101" s="96">
        <v>0.0448</v>
      </c>
    </row>
    <row r="102" spans="1:59" ht="19.5" customHeight="1">
      <c r="A102" s="90" t="s">
        <v>391</v>
      </c>
      <c r="B102" s="94">
        <v>80.43</v>
      </c>
      <c r="C102" s="90">
        <v>0.24</v>
      </c>
      <c r="D102" s="94">
        <v>91.44</v>
      </c>
      <c r="E102" s="95">
        <v>40939</v>
      </c>
      <c r="F102" s="90">
        <v>3</v>
      </c>
      <c r="G102" s="90">
        <v>3</v>
      </c>
      <c r="H102" s="90">
        <v>2</v>
      </c>
      <c r="I102" s="90">
        <v>1.34</v>
      </c>
      <c r="J102" s="90">
        <v>1.75</v>
      </c>
      <c r="K102" s="90">
        <v>0.36</v>
      </c>
      <c r="L102" s="90">
        <v>1.85</v>
      </c>
      <c r="M102" s="90">
        <v>10.53</v>
      </c>
      <c r="N102" s="90">
        <v>1.28</v>
      </c>
      <c r="O102" s="90">
        <v>0</v>
      </c>
      <c r="P102" s="90">
        <v>0</v>
      </c>
      <c r="Q102" s="90">
        <v>6.74</v>
      </c>
      <c r="R102" s="90">
        <v>5.13</v>
      </c>
      <c r="S102" s="90">
        <v>12</v>
      </c>
      <c r="T102" s="90">
        <v>12</v>
      </c>
      <c r="U102" s="90">
        <v>2.92</v>
      </c>
      <c r="V102" s="90">
        <v>1.87</v>
      </c>
      <c r="W102" s="89" t="e">
        <f>VLOOKUP($A102,$AY$3:$BB$78,3,FALSE)</f>
        <v>#N/A</v>
      </c>
      <c r="X102" s="90">
        <v>20180426</v>
      </c>
      <c r="Y102" s="115" t="s">
        <v>19</v>
      </c>
      <c r="Z102" s="115" t="s">
        <v>429</v>
      </c>
      <c r="AA102" s="100">
        <f>VLOOKUP(Y102,$AS$3:$AT$18,2,FALSE)</f>
        <v>4</v>
      </c>
      <c r="AB102" s="132">
        <v>168</v>
      </c>
      <c r="AC102" s="91" t="e">
        <f>VLOOKUP($A102,$AY$3:$BB$78,4,FALSE)</f>
        <v>#N/A</v>
      </c>
      <c r="AD102" s="51">
        <v>4</v>
      </c>
      <c r="AE102" s="103">
        <v>13.69</v>
      </c>
      <c r="AF102" s="110" t="s">
        <v>44</v>
      </c>
      <c r="AG102" s="83">
        <f>countccolor(A102:AF102,AG$2)+countccolor(AH102,AG$2)</f>
        <v>2</v>
      </c>
      <c r="AH102" s="98">
        <v>-0.0033</v>
      </c>
      <c r="AI102" s="42" t="s">
        <v>391</v>
      </c>
      <c r="AJ102" s="42"/>
      <c r="AK102" s="42"/>
      <c r="AL102" s="42"/>
      <c r="AM102" s="42"/>
      <c r="AN102" s="42"/>
      <c r="AO102" s="42"/>
      <c r="AP102" s="58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</v>
      </c>
      <c r="BF102" s="90" t="s">
        <v>117</v>
      </c>
      <c r="BG102" s="96">
        <v>0.031</v>
      </c>
    </row>
    <row r="103" spans="1:59" ht="19.5" customHeight="1">
      <c r="A103" s="90" t="s">
        <v>392</v>
      </c>
      <c r="B103" s="94">
        <v>52.15</v>
      </c>
      <c r="C103" s="100">
        <v>5.53</v>
      </c>
      <c r="D103" s="94">
        <v>57.67</v>
      </c>
      <c r="E103" s="95">
        <v>1710</v>
      </c>
      <c r="F103" s="90">
        <v>2</v>
      </c>
      <c r="G103" s="90">
        <v>2</v>
      </c>
      <c r="H103" s="90">
        <v>3</v>
      </c>
      <c r="I103" s="90">
        <v>2.12</v>
      </c>
      <c r="J103" s="90">
        <v>0.81</v>
      </c>
      <c r="K103" s="90">
        <v>0</v>
      </c>
      <c r="L103" s="100">
        <v>2.56</v>
      </c>
      <c r="M103" s="90">
        <v>0</v>
      </c>
      <c r="N103" s="90">
        <v>1.85</v>
      </c>
      <c r="O103" s="90">
        <v>0</v>
      </c>
      <c r="P103" s="100">
        <v>2.86</v>
      </c>
      <c r="Q103" s="90">
        <v>11.81</v>
      </c>
      <c r="R103" s="90">
        <v>7.06</v>
      </c>
      <c r="S103" s="90">
        <v>7</v>
      </c>
      <c r="T103" s="90">
        <v>8</v>
      </c>
      <c r="U103" s="90">
        <v>1.56</v>
      </c>
      <c r="V103" s="90">
        <v>1.38</v>
      </c>
      <c r="W103" s="89" t="e">
        <f>VLOOKUP($A103,$AY$3:$BB$78,3,FALSE)</f>
        <v>#N/A</v>
      </c>
      <c r="X103" s="90">
        <v>20180517</v>
      </c>
      <c r="Y103" s="115" t="s">
        <v>10</v>
      </c>
      <c r="Z103" s="115" t="s">
        <v>430</v>
      </c>
      <c r="AA103" s="90">
        <f>VLOOKUP(Y103,$AS$3:$AT$18,2,FALSE)</f>
        <v>11</v>
      </c>
      <c r="AB103" s="132">
        <v>76</v>
      </c>
      <c r="AC103" s="91" t="e">
        <f>VLOOKUP($A103,$AY$3:$BB$78,4,FALSE)</f>
        <v>#N/A</v>
      </c>
      <c r="AD103" s="51">
        <v>1</v>
      </c>
      <c r="AE103" s="103">
        <v>10.58</v>
      </c>
      <c r="AF103" s="90" t="s">
        <v>44</v>
      </c>
      <c r="AG103" s="83">
        <f>countccolor(A103:AF103,AG$2)+countccolor(AH103,AG$2)</f>
        <v>4</v>
      </c>
      <c r="AH103" s="98">
        <v>0</v>
      </c>
      <c r="AI103" s="42" t="s">
        <v>392</v>
      </c>
      <c r="AJ103" s="42"/>
      <c r="AK103" s="42"/>
      <c r="AL103" s="42"/>
      <c r="AM103" s="42"/>
      <c r="AN103" s="42"/>
      <c r="AO103" s="42"/>
      <c r="AP103" s="58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</v>
      </c>
      <c r="BF103" s="90" t="s">
        <v>222</v>
      </c>
      <c r="BG103" s="96">
        <v>0</v>
      </c>
    </row>
    <row r="104" spans="1:59" ht="19.5" customHeight="1">
      <c r="A104" s="90" t="s">
        <v>188</v>
      </c>
      <c r="B104" s="94">
        <v>23</v>
      </c>
      <c r="C104" s="100">
        <v>6.58</v>
      </c>
      <c r="D104" s="94">
        <v>29.5</v>
      </c>
      <c r="E104" s="95">
        <v>1161</v>
      </c>
      <c r="F104" s="90">
        <v>2</v>
      </c>
      <c r="G104" s="90">
        <v>2</v>
      </c>
      <c r="H104" s="90">
        <v>2</v>
      </c>
      <c r="I104" s="100">
        <v>0.16</v>
      </c>
      <c r="J104" s="90">
        <v>0.8</v>
      </c>
      <c r="K104" s="90">
        <v>0</v>
      </c>
      <c r="L104" s="100">
        <v>5.13</v>
      </c>
      <c r="M104" s="90">
        <v>20.69</v>
      </c>
      <c r="N104" s="90">
        <v>63.64</v>
      </c>
      <c r="O104" s="90">
        <v>0</v>
      </c>
      <c r="P104" s="90">
        <v>0</v>
      </c>
      <c r="Q104" s="100">
        <v>39</v>
      </c>
      <c r="R104" s="90">
        <v>6.1</v>
      </c>
      <c r="S104" s="100">
        <v>3</v>
      </c>
      <c r="T104" s="90">
        <v>3</v>
      </c>
      <c r="U104" s="100">
        <v>0.57</v>
      </c>
      <c r="V104" s="90">
        <v>0</v>
      </c>
      <c r="W104" s="89" t="e">
        <f>VLOOKUP($A104,$AY$3:$BB$78,3,FALSE)</f>
        <v>#N/A</v>
      </c>
      <c r="X104" s="90">
        <v>20180523</v>
      </c>
      <c r="Y104" s="115" t="s">
        <v>13</v>
      </c>
      <c r="Z104" s="115" t="s">
        <v>67</v>
      </c>
      <c r="AA104" s="90">
        <f>VLOOKUP(Y104,$AS$3:$AT$18,2,FALSE)</f>
        <v>8</v>
      </c>
      <c r="AB104" s="132">
        <v>129</v>
      </c>
      <c r="AC104" s="91" t="e">
        <f>VLOOKUP($A104,$AY$3:$BB$78,4,FALSE)</f>
        <v>#N/A</v>
      </c>
      <c r="AD104" s="51">
        <v>6</v>
      </c>
      <c r="AE104" s="103">
        <v>28.26</v>
      </c>
      <c r="AF104" s="92" t="s">
        <v>44</v>
      </c>
      <c r="AG104" s="83">
        <f>countccolor(A104:AF104,AG$2)+countccolor(AH104,AG$2)</f>
        <v>7</v>
      </c>
      <c r="AH104" s="98">
        <v>0</v>
      </c>
      <c r="AI104" s="42" t="s">
        <v>188</v>
      </c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</v>
      </c>
      <c r="BF104" s="90" t="s">
        <v>202</v>
      </c>
      <c r="BG104" s="96">
        <v>-0.0493</v>
      </c>
    </row>
    <row r="105" spans="1:59" ht="19.5" customHeight="1">
      <c r="A105" s="90" t="s">
        <v>310</v>
      </c>
      <c r="B105" s="94">
        <v>99.13</v>
      </c>
      <c r="C105" s="100">
        <v>19.1</v>
      </c>
      <c r="D105" s="94">
        <v>108.43</v>
      </c>
      <c r="E105" s="95">
        <v>16059</v>
      </c>
      <c r="F105" s="90">
        <v>2</v>
      </c>
      <c r="G105" s="90">
        <v>2</v>
      </c>
      <c r="H105" s="90">
        <v>3</v>
      </c>
      <c r="I105" s="100">
        <v>0.69</v>
      </c>
      <c r="J105" s="90">
        <v>2.28</v>
      </c>
      <c r="K105" s="90">
        <v>1.09</v>
      </c>
      <c r="L105" s="100">
        <v>16.39</v>
      </c>
      <c r="M105" s="90">
        <v>2.53</v>
      </c>
      <c r="N105" s="90">
        <v>8.15</v>
      </c>
      <c r="O105" s="100">
        <v>5.56</v>
      </c>
      <c r="P105" s="100">
        <v>17.36</v>
      </c>
      <c r="Q105" s="90">
        <v>5.18</v>
      </c>
      <c r="R105" s="90">
        <v>2.07</v>
      </c>
      <c r="S105" s="90">
        <v>9</v>
      </c>
      <c r="T105" s="90">
        <v>7</v>
      </c>
      <c r="U105" s="90">
        <v>2.52</v>
      </c>
      <c r="V105" s="90">
        <v>2.1</v>
      </c>
      <c r="W105" s="89" t="e">
        <f>VLOOKUP($A105,$AY$3:$BB$78,3,FALSE)</f>
        <v>#N/A</v>
      </c>
      <c r="X105" s="90">
        <v>20180503</v>
      </c>
      <c r="Y105" s="115" t="s">
        <v>39</v>
      </c>
      <c r="Z105" s="115" t="s">
        <v>344</v>
      </c>
      <c r="AA105" s="90">
        <f>VLOOKUP(Y105,$AS$3:$AT$18,2,FALSE)</f>
        <v>14</v>
      </c>
      <c r="AB105" s="132">
        <v>232</v>
      </c>
      <c r="AC105" s="91" t="e">
        <f>VLOOKUP($A105,$AY$3:$BB$78,4,FALSE)</f>
        <v>#N/A</v>
      </c>
      <c r="AD105" s="51">
        <v>2</v>
      </c>
      <c r="AE105" s="83">
        <v>9.38</v>
      </c>
      <c r="AF105" s="130" t="s">
        <v>43</v>
      </c>
      <c r="AG105" s="83">
        <f>countccolor(A105:AF105,AG$2)+countccolor(AH105,AG$2)</f>
        <v>6</v>
      </c>
      <c r="AH105" s="98">
        <v>0</v>
      </c>
      <c r="AI105" s="42" t="s">
        <v>310</v>
      </c>
      <c r="AJ105" s="42"/>
      <c r="AK105" s="42"/>
      <c r="AL105" s="42"/>
      <c r="AM105" s="42"/>
      <c r="AN105" s="42"/>
      <c r="AO105" s="42"/>
      <c r="AP105" s="58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</v>
      </c>
      <c r="BF105" s="90" t="s">
        <v>234</v>
      </c>
      <c r="BG105" s="96">
        <v>0</v>
      </c>
    </row>
    <row r="106" spans="1:59" ht="19.5" customHeight="1">
      <c r="A106" s="90" t="s">
        <v>311</v>
      </c>
      <c r="B106" s="94">
        <v>45</v>
      </c>
      <c r="C106" s="100">
        <v>9.17</v>
      </c>
      <c r="D106" s="94">
        <v>53.1</v>
      </c>
      <c r="E106" s="95">
        <v>1815</v>
      </c>
      <c r="F106" s="90">
        <v>2</v>
      </c>
      <c r="G106" s="90">
        <v>3</v>
      </c>
      <c r="H106" s="90">
        <v>3</v>
      </c>
      <c r="I106" s="100">
        <v>0.27</v>
      </c>
      <c r="J106" s="100">
        <v>0.55</v>
      </c>
      <c r="K106" s="90">
        <v>1.41</v>
      </c>
      <c r="L106" s="100">
        <v>8.41</v>
      </c>
      <c r="M106" s="90">
        <v>7.2</v>
      </c>
      <c r="N106" s="90">
        <v>9.68</v>
      </c>
      <c r="O106" s="100">
        <v>6.9</v>
      </c>
      <c r="P106" s="100">
        <v>6.9</v>
      </c>
      <c r="Q106" s="90">
        <v>10.13</v>
      </c>
      <c r="R106" s="90">
        <v>8.37</v>
      </c>
      <c r="S106" s="90">
        <v>10</v>
      </c>
      <c r="T106" s="90">
        <v>10</v>
      </c>
      <c r="U106" s="100">
        <v>0.56</v>
      </c>
      <c r="V106" s="90">
        <v>0</v>
      </c>
      <c r="W106" s="89" t="e">
        <f>VLOOKUP($A106,$AY$3:$BB$78,3,FALSE)</f>
        <v>#N/A</v>
      </c>
      <c r="X106" s="90">
        <v>20180426</v>
      </c>
      <c r="Y106" s="115" t="s">
        <v>16</v>
      </c>
      <c r="Z106" s="115" t="s">
        <v>130</v>
      </c>
      <c r="AA106" s="100">
        <f>VLOOKUP(Y106,$AS$3:$AT$18,2,FALSE)</f>
        <v>2</v>
      </c>
      <c r="AB106" s="129">
        <v>27</v>
      </c>
      <c r="AC106" s="91" t="e">
        <f>VLOOKUP($A106,$AY$3:$BB$78,4,FALSE)</f>
        <v>#N/A</v>
      </c>
      <c r="AD106" s="51">
        <v>2</v>
      </c>
      <c r="AE106" s="120">
        <v>18</v>
      </c>
      <c r="AF106" s="102" t="s">
        <v>43</v>
      </c>
      <c r="AG106" s="83">
        <f>countccolor(A106:AF106,AG$2)+countccolor(AH106,AG$2)</f>
        <v>11</v>
      </c>
      <c r="AH106" s="98">
        <v>-0.004</v>
      </c>
      <c r="AI106" s="42" t="s">
        <v>311</v>
      </c>
      <c r="AJ106" s="42"/>
      <c r="AK106" s="42"/>
      <c r="AL106" s="42"/>
      <c r="AM106" s="42"/>
      <c r="AN106" s="42"/>
      <c r="AO106" s="42"/>
      <c r="AP106" s="58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</v>
      </c>
      <c r="BF106" s="90" t="s">
        <v>315</v>
      </c>
      <c r="BG106" s="96">
        <v>-0.0082</v>
      </c>
    </row>
    <row r="107" spans="1:59" ht="19.5" customHeight="1">
      <c r="A107" s="51" t="s">
        <v>312</v>
      </c>
      <c r="B107" s="51">
        <v>26.33</v>
      </c>
      <c r="C107" s="101">
        <v>7.44</v>
      </c>
      <c r="D107" s="51">
        <v>30.43</v>
      </c>
      <c r="E107" s="105">
        <v>2348</v>
      </c>
      <c r="F107" s="105">
        <v>2</v>
      </c>
      <c r="G107" s="51">
        <v>3</v>
      </c>
      <c r="H107" s="106">
        <v>3</v>
      </c>
      <c r="I107" s="101">
        <v>0.17</v>
      </c>
      <c r="J107" s="51">
        <v>0.93</v>
      </c>
      <c r="K107" s="126">
        <v>1.03</v>
      </c>
      <c r="L107" s="101">
        <v>11.13</v>
      </c>
      <c r="M107" s="51">
        <v>34.78</v>
      </c>
      <c r="N107" s="51">
        <v>31.91</v>
      </c>
      <c r="O107" s="51">
        <v>0</v>
      </c>
      <c r="P107" s="101">
        <v>15.62</v>
      </c>
      <c r="Q107" s="101">
        <v>20.18</v>
      </c>
      <c r="R107" s="51">
        <v>5.21</v>
      </c>
      <c r="S107" s="51">
        <v>8</v>
      </c>
      <c r="T107" s="51">
        <v>9</v>
      </c>
      <c r="U107" s="101">
        <v>0.66</v>
      </c>
      <c r="V107" s="51">
        <v>0</v>
      </c>
      <c r="W107" s="89" t="e">
        <f>VLOOKUP($A107,$AY$3:$BB$78,3,FALSE)</f>
        <v>#N/A</v>
      </c>
      <c r="X107" s="42">
        <v>20180502</v>
      </c>
      <c r="Y107" s="113" t="s">
        <v>13</v>
      </c>
      <c r="Z107" s="114" t="s">
        <v>67</v>
      </c>
      <c r="AA107" s="90">
        <f>VLOOKUP(Y107,$AS$3:$AT$18,2,FALSE)</f>
        <v>8</v>
      </c>
      <c r="AB107" s="132">
        <v>129</v>
      </c>
      <c r="AC107" s="91" t="e">
        <f>VLOOKUP($A107,$AY$3:$BB$78,4,FALSE)</f>
        <v>#N/A</v>
      </c>
      <c r="AD107" s="51">
        <v>10</v>
      </c>
      <c r="AE107" s="99">
        <v>15.57</v>
      </c>
      <c r="AF107" s="99" t="s">
        <v>43</v>
      </c>
      <c r="AG107" s="83">
        <f>countccolor(A107:AF107,AG$2)+countccolor(AH107,AG$2)</f>
        <v>8</v>
      </c>
      <c r="AH107" s="98">
        <v>0</v>
      </c>
      <c r="AI107" s="42" t="s">
        <v>312</v>
      </c>
      <c r="AJ107" s="42"/>
      <c r="AK107" s="42"/>
      <c r="AL107" s="42"/>
      <c r="AM107" s="42"/>
      <c r="AN107" s="42"/>
      <c r="AO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</v>
      </c>
      <c r="BF107" s="51" t="s">
        <v>153</v>
      </c>
      <c r="BG107" s="96">
        <v>0</v>
      </c>
    </row>
    <row r="108" spans="1:59" ht="19.5" customHeight="1">
      <c r="A108" s="51" t="s">
        <v>221</v>
      </c>
      <c r="B108" s="51">
        <v>49</v>
      </c>
      <c r="C108" s="51">
        <v>0</v>
      </c>
      <c r="D108" s="51">
        <v>60.1</v>
      </c>
      <c r="E108" s="105">
        <v>4055</v>
      </c>
      <c r="F108" s="105">
        <v>2</v>
      </c>
      <c r="G108" s="51">
        <v>1</v>
      </c>
      <c r="H108" s="106">
        <v>3</v>
      </c>
      <c r="I108" s="51">
        <v>0.89</v>
      </c>
      <c r="J108" s="51">
        <v>4.44</v>
      </c>
      <c r="K108" s="105">
        <v>0</v>
      </c>
      <c r="L108" s="51">
        <v>0</v>
      </c>
      <c r="M108" s="51">
        <v>11.43</v>
      </c>
      <c r="N108" s="51">
        <v>59.68</v>
      </c>
      <c r="O108" s="51">
        <v>0</v>
      </c>
      <c r="P108" s="51">
        <v>0</v>
      </c>
      <c r="Q108" s="51">
        <v>4.39</v>
      </c>
      <c r="R108" s="51">
        <v>6.13</v>
      </c>
      <c r="S108" s="51">
        <v>10</v>
      </c>
      <c r="T108" s="51">
        <v>10</v>
      </c>
      <c r="U108" s="101">
        <v>0.64</v>
      </c>
      <c r="V108" s="51">
        <v>0</v>
      </c>
      <c r="W108" s="89" t="e">
        <f>VLOOKUP($A108,$AY$3:$BB$78,3,FALSE)</f>
        <v>#N/A</v>
      </c>
      <c r="X108" s="42">
        <v>20180222</v>
      </c>
      <c r="Y108" s="113" t="s">
        <v>16</v>
      </c>
      <c r="Z108" s="114" t="s">
        <v>168</v>
      </c>
      <c r="AA108" s="100">
        <f>VLOOKUP(Y108,$AS$3:$AT$18,2,FALSE)</f>
        <v>2</v>
      </c>
      <c r="AB108" s="132">
        <v>120</v>
      </c>
      <c r="AC108" s="91" t="e">
        <f>VLOOKUP($A108,$AY$3:$BB$78,4,FALSE)</f>
        <v>#N/A</v>
      </c>
      <c r="AD108" s="51">
        <v>6</v>
      </c>
      <c r="AE108" s="99">
        <v>22.65</v>
      </c>
      <c r="AF108" s="99" t="s">
        <v>43</v>
      </c>
      <c r="AG108" s="83">
        <f>countccolor(A108:AF108,AG$2)+countccolor(AH108,AG$2)</f>
        <v>5</v>
      </c>
      <c r="AH108" s="134">
        <v>0.031</v>
      </c>
      <c r="AI108" s="42" t="s">
        <v>221</v>
      </c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</v>
      </c>
      <c r="BF108" s="51" t="s">
        <v>235</v>
      </c>
      <c r="BG108" s="96">
        <v>0.0119</v>
      </c>
    </row>
    <row r="109" spans="1:59" ht="19.5" customHeight="1">
      <c r="A109" s="51" t="s">
        <v>313</v>
      </c>
      <c r="B109" s="51">
        <v>332.69</v>
      </c>
      <c r="C109" s="101">
        <v>4.9</v>
      </c>
      <c r="D109" s="51">
        <v>342.6</v>
      </c>
      <c r="E109" s="105">
        <v>57917</v>
      </c>
      <c r="F109" s="105">
        <v>3</v>
      </c>
      <c r="G109" s="51">
        <v>3</v>
      </c>
      <c r="H109" s="106">
        <v>2</v>
      </c>
      <c r="I109" s="51">
        <v>1.46</v>
      </c>
      <c r="J109" s="51">
        <v>1.17</v>
      </c>
      <c r="K109" s="126">
        <v>0</v>
      </c>
      <c r="L109" s="101">
        <v>9.07</v>
      </c>
      <c r="M109" s="51">
        <v>2.55</v>
      </c>
      <c r="N109" s="51">
        <v>26.03</v>
      </c>
      <c r="O109" s="51">
        <v>0</v>
      </c>
      <c r="P109" s="101">
        <v>8.34</v>
      </c>
      <c r="Q109" s="51">
        <v>8.8</v>
      </c>
      <c r="R109" s="51">
        <v>2.52</v>
      </c>
      <c r="S109" s="51">
        <v>12</v>
      </c>
      <c r="T109" s="51">
        <v>13</v>
      </c>
      <c r="U109" s="51">
        <v>2.24</v>
      </c>
      <c r="V109" s="51">
        <v>1.2</v>
      </c>
      <c r="W109" s="142">
        <f>VLOOKUP($A109,$AY$3:$BB$78,3,FALSE)</f>
        <v>43161</v>
      </c>
      <c r="X109" s="42">
        <v>20180425</v>
      </c>
      <c r="Y109" s="113" t="s">
        <v>18</v>
      </c>
      <c r="Z109" s="114" t="s">
        <v>209</v>
      </c>
      <c r="AA109" s="90">
        <f>VLOOKUP(Y109,$AS$3:$AT$18,2,FALSE)</f>
        <v>6</v>
      </c>
      <c r="AB109" s="129">
        <v>62</v>
      </c>
      <c r="AC109" s="143">
        <f>VLOOKUP($A109,$AY$3:$BB$78,4,FALSE)</f>
        <v>1.1</v>
      </c>
      <c r="AD109" s="51">
        <v>5</v>
      </c>
      <c r="AE109" s="42">
        <v>2.98</v>
      </c>
      <c r="AF109" s="42" t="s">
        <v>44</v>
      </c>
      <c r="AG109" s="83">
        <f>countccolor(A109:AF109,AG$2)+countccolor(AH109,AG$2)</f>
        <v>4</v>
      </c>
      <c r="AH109" s="98">
        <v>0.0017</v>
      </c>
      <c r="AI109" s="42" t="s">
        <v>313</v>
      </c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</v>
      </c>
      <c r="BF109" s="51" t="s">
        <v>154</v>
      </c>
      <c r="BG109" s="96">
        <v>-0.0648</v>
      </c>
    </row>
    <row r="110" spans="1:59" ht="19.5" customHeight="1">
      <c r="A110" s="90" t="s">
        <v>393</v>
      </c>
      <c r="B110" s="94">
        <v>56.17</v>
      </c>
      <c r="C110" s="90">
        <v>0</v>
      </c>
      <c r="D110" s="94">
        <v>53.19</v>
      </c>
      <c r="E110" s="95">
        <v>14986</v>
      </c>
      <c r="F110" s="90">
        <v>3</v>
      </c>
      <c r="G110" s="90">
        <v>2</v>
      </c>
      <c r="H110" s="90">
        <v>1</v>
      </c>
      <c r="I110" s="100">
        <v>0.67</v>
      </c>
      <c r="J110" s="90">
        <v>1.73</v>
      </c>
      <c r="K110" s="125">
        <v>0</v>
      </c>
      <c r="L110" s="90">
        <v>0</v>
      </c>
      <c r="M110" s="90">
        <v>27.27</v>
      </c>
      <c r="N110" s="90">
        <v>23.81</v>
      </c>
      <c r="O110" s="90">
        <v>0</v>
      </c>
      <c r="P110" s="90">
        <v>0</v>
      </c>
      <c r="Q110" s="90">
        <v>5.91</v>
      </c>
      <c r="R110" s="90">
        <v>3.57</v>
      </c>
      <c r="S110" s="90">
        <v>24</v>
      </c>
      <c r="T110" s="90">
        <v>24</v>
      </c>
      <c r="U110" s="90">
        <v>2.66</v>
      </c>
      <c r="V110" s="90">
        <v>1.42</v>
      </c>
      <c r="W110" s="89" t="e">
        <f>VLOOKUP($A110,$AY$3:$BB$78,3,FALSE)</f>
        <v>#N/A</v>
      </c>
      <c r="X110" s="145">
        <v>20180214</v>
      </c>
      <c r="Y110" s="115" t="s">
        <v>39</v>
      </c>
      <c r="Z110" s="115" t="s">
        <v>431</v>
      </c>
      <c r="AA110" s="90">
        <f>VLOOKUP(Y110,$AS$3:$AT$18,2,FALSE)</f>
        <v>14</v>
      </c>
      <c r="AB110" s="132">
        <v>130</v>
      </c>
      <c r="AC110" s="91" t="e">
        <f>VLOOKUP($A110,$AY$3:$BB$78,4,FALSE)</f>
        <v>#N/A</v>
      </c>
      <c r="AD110" s="51">
        <v>3</v>
      </c>
      <c r="AE110" s="83">
        <v>-5.31</v>
      </c>
      <c r="AF110" s="102" t="s">
        <v>43</v>
      </c>
      <c r="AG110" s="83">
        <f>countccolor(A110:AF110,AG$2)+countccolor(AH110,AG$2)</f>
        <v>2</v>
      </c>
      <c r="AH110" s="98">
        <v>0.0078</v>
      </c>
      <c r="AI110" s="42" t="s">
        <v>393</v>
      </c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</v>
      </c>
      <c r="BF110" s="90" t="s">
        <v>256</v>
      </c>
      <c r="BG110" s="96">
        <v>0.0033</v>
      </c>
    </row>
    <row r="111" spans="1:59" ht="19.5" customHeight="1">
      <c r="A111" s="51" t="s">
        <v>394</v>
      </c>
      <c r="B111" s="51">
        <v>115.78</v>
      </c>
      <c r="C111" s="51">
        <v>0</v>
      </c>
      <c r="D111" s="51">
        <v>113.57</v>
      </c>
      <c r="E111" s="105">
        <v>39253</v>
      </c>
      <c r="F111" s="105">
        <v>3</v>
      </c>
      <c r="G111" s="51">
        <v>4</v>
      </c>
      <c r="H111" s="106">
        <v>3</v>
      </c>
      <c r="I111" s="51">
        <v>0.98</v>
      </c>
      <c r="J111" s="51">
        <v>2.86</v>
      </c>
      <c r="K111" s="105">
        <v>0</v>
      </c>
      <c r="L111" s="51">
        <v>0</v>
      </c>
      <c r="M111" s="51">
        <v>90.06</v>
      </c>
      <c r="N111" s="51">
        <v>-14.77</v>
      </c>
      <c r="O111" s="51">
        <v>0</v>
      </c>
      <c r="P111" s="101">
        <v>6.06</v>
      </c>
      <c r="Q111" s="51">
        <v>6.71</v>
      </c>
      <c r="R111" s="51">
        <v>5.42</v>
      </c>
      <c r="S111" s="51">
        <v>11</v>
      </c>
      <c r="T111" s="51">
        <v>10</v>
      </c>
      <c r="U111" s="51">
        <v>4.24</v>
      </c>
      <c r="V111" s="51">
        <v>0</v>
      </c>
      <c r="W111" s="89" t="e">
        <f>VLOOKUP($A111,$AY$3:$BB$78,3,FALSE)</f>
        <v>#N/A</v>
      </c>
      <c r="X111" s="42">
        <v>20180502</v>
      </c>
      <c r="Y111" s="113" t="s">
        <v>39</v>
      </c>
      <c r="Z111" s="114" t="s">
        <v>432</v>
      </c>
      <c r="AA111" s="90">
        <f>VLOOKUP(Y111,$AS$3:$AT$18,2,FALSE)</f>
        <v>14</v>
      </c>
      <c r="AB111" s="132">
        <v>223</v>
      </c>
      <c r="AC111" s="91" t="e">
        <f>VLOOKUP($A111,$AY$3:$BB$78,4,FALSE)</f>
        <v>#N/A</v>
      </c>
      <c r="AD111" s="51">
        <v>1</v>
      </c>
      <c r="AE111" s="42">
        <v>-1.91</v>
      </c>
      <c r="AF111" s="42" t="s">
        <v>44</v>
      </c>
      <c r="AG111" s="83">
        <f>countccolor(A111:AF111,AG$2)+countccolor(AH111,AG$2)</f>
        <v>1</v>
      </c>
      <c r="AH111" s="98">
        <v>0</v>
      </c>
      <c r="AI111" s="42" t="s">
        <v>394</v>
      </c>
      <c r="AJ111" s="42"/>
      <c r="AK111" s="42"/>
      <c r="AL111" s="42"/>
      <c r="AM111" s="42"/>
      <c r="AN111" s="42"/>
      <c r="AO111" s="42"/>
      <c r="AP111" s="58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</v>
      </c>
      <c r="BF111" s="51" t="s">
        <v>189</v>
      </c>
      <c r="BG111" s="96">
        <v>0</v>
      </c>
    </row>
    <row r="112" spans="1:59" ht="19.5" customHeight="1">
      <c r="A112" s="90" t="s">
        <v>255</v>
      </c>
      <c r="B112" s="94">
        <v>81.63</v>
      </c>
      <c r="C112" s="90">
        <v>3.38</v>
      </c>
      <c r="D112" s="94">
        <v>93.57</v>
      </c>
      <c r="E112" s="95">
        <v>9081</v>
      </c>
      <c r="F112" s="90">
        <v>2</v>
      </c>
      <c r="G112" s="90">
        <v>2</v>
      </c>
      <c r="H112" s="90">
        <v>2</v>
      </c>
      <c r="I112" s="100">
        <v>0.61</v>
      </c>
      <c r="J112" s="100">
        <v>0.72</v>
      </c>
      <c r="K112" s="90">
        <v>0.93</v>
      </c>
      <c r="L112" s="100">
        <v>2.93</v>
      </c>
      <c r="M112" s="90">
        <v>-0.79</v>
      </c>
      <c r="N112" s="90">
        <v>13.21</v>
      </c>
      <c r="O112" s="90">
        <v>0</v>
      </c>
      <c r="P112" s="90">
        <v>0</v>
      </c>
      <c r="Q112" s="90">
        <v>8.9</v>
      </c>
      <c r="R112" s="90">
        <v>5.77</v>
      </c>
      <c r="S112" s="90">
        <v>17</v>
      </c>
      <c r="T112" s="90">
        <v>17</v>
      </c>
      <c r="U112" s="90">
        <v>1.47</v>
      </c>
      <c r="V112" s="90">
        <v>1.03</v>
      </c>
      <c r="W112" s="142">
        <f>VLOOKUP($A112,$AY$3:$BB$78,3,FALSE)</f>
        <v>43167</v>
      </c>
      <c r="X112" s="90">
        <v>20180221</v>
      </c>
      <c r="Y112" s="115" t="s">
        <v>16</v>
      </c>
      <c r="Z112" s="115" t="s">
        <v>85</v>
      </c>
      <c r="AA112" s="100">
        <f>VLOOKUP(Y112,$AS$3:$AT$18,2,FALSE)</f>
        <v>2</v>
      </c>
      <c r="AB112" s="132">
        <v>107</v>
      </c>
      <c r="AC112" s="143">
        <f>VLOOKUP($A112,$AY$3:$BB$78,4,FALSE)</f>
        <v>0.21</v>
      </c>
      <c r="AD112" s="51">
        <v>3</v>
      </c>
      <c r="AE112" s="103">
        <v>14.63</v>
      </c>
      <c r="AF112" s="130" t="s">
        <v>43</v>
      </c>
      <c r="AG112" s="83">
        <f>countccolor(A112:AF112,AG$2)+countccolor(AH112,AG$2)</f>
        <v>6</v>
      </c>
      <c r="AH112" s="98">
        <v>0.0094</v>
      </c>
      <c r="AI112" s="42" t="s">
        <v>255</v>
      </c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</v>
      </c>
      <c r="BF112" s="90" t="s">
        <v>316</v>
      </c>
      <c r="BG112" s="96">
        <v>0</v>
      </c>
    </row>
    <row r="113" spans="1:59" ht="19.5" customHeight="1">
      <c r="A113" s="51" t="s">
        <v>233</v>
      </c>
      <c r="B113" s="51">
        <v>54.33</v>
      </c>
      <c r="C113" s="101">
        <v>22.58</v>
      </c>
      <c r="D113" s="51">
        <v>59.82</v>
      </c>
      <c r="E113" s="105">
        <v>22301</v>
      </c>
      <c r="F113" s="105">
        <v>3</v>
      </c>
      <c r="G113" s="51">
        <v>3</v>
      </c>
      <c r="H113" s="106">
        <v>3</v>
      </c>
      <c r="I113" s="101">
        <v>0.68</v>
      </c>
      <c r="J113" s="51">
        <v>2.2</v>
      </c>
      <c r="K113" s="105">
        <v>0</v>
      </c>
      <c r="L113" s="101">
        <v>7.87</v>
      </c>
      <c r="M113" s="51">
        <v>-4.44</v>
      </c>
      <c r="N113" s="51">
        <v>-26.67</v>
      </c>
      <c r="O113" s="51">
        <v>0</v>
      </c>
      <c r="P113" s="101">
        <v>7.14</v>
      </c>
      <c r="Q113" s="51">
        <v>10.96</v>
      </c>
      <c r="R113" s="51">
        <v>2.85</v>
      </c>
      <c r="S113" s="51">
        <v>14</v>
      </c>
      <c r="T113" s="51">
        <v>13</v>
      </c>
      <c r="U113" s="51">
        <v>2.02</v>
      </c>
      <c r="V113" s="101">
        <v>5.67</v>
      </c>
      <c r="W113" s="89" t="e">
        <f>VLOOKUP($A113,$AY$3:$BB$78,3,FALSE)</f>
        <v>#N/A</v>
      </c>
      <c r="X113" s="42">
        <v>20180226</v>
      </c>
      <c r="Y113" s="113" t="s">
        <v>20</v>
      </c>
      <c r="Z113" s="114" t="s">
        <v>245</v>
      </c>
      <c r="AA113" s="90">
        <f>VLOOKUP(Y113,$AS$3:$AT$18,2,FALSE)</f>
        <v>16</v>
      </c>
      <c r="AB113" s="132">
        <v>127</v>
      </c>
      <c r="AC113" s="91" t="e">
        <f>VLOOKUP($A113,$AY$3:$BB$78,4,FALSE)</f>
        <v>#N/A</v>
      </c>
      <c r="AD113" s="51">
        <v>1</v>
      </c>
      <c r="AE113" s="99">
        <v>10.1</v>
      </c>
      <c r="AF113" s="42" t="s">
        <v>44</v>
      </c>
      <c r="AG113" s="83">
        <f>countccolor(A113:AF113,AG$2)+countccolor(AH113,AG$2)</f>
        <v>6</v>
      </c>
      <c r="AH113" s="98">
        <v>-0.0293</v>
      </c>
      <c r="AI113" s="42" t="s">
        <v>233</v>
      </c>
      <c r="AJ113" s="42"/>
      <c r="AK113" s="42"/>
      <c r="AL113" s="42"/>
      <c r="AM113" s="42"/>
      <c r="AN113" s="42"/>
      <c r="AO113" s="42"/>
      <c r="AP113" s="58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</v>
      </c>
      <c r="BF113" s="51" t="s">
        <v>156</v>
      </c>
      <c r="BG113" s="96">
        <v>0</v>
      </c>
    </row>
    <row r="114" spans="1:59" ht="19.5" customHeight="1">
      <c r="A114" s="90" t="s">
        <v>151</v>
      </c>
      <c r="B114" s="94">
        <v>15.37</v>
      </c>
      <c r="C114" s="90">
        <v>0.37</v>
      </c>
      <c r="D114" s="94">
        <v>19.6</v>
      </c>
      <c r="E114" s="95">
        <v>1686</v>
      </c>
      <c r="F114" s="90">
        <v>2</v>
      </c>
      <c r="G114" s="90">
        <v>2</v>
      </c>
      <c r="H114" s="90">
        <v>2</v>
      </c>
      <c r="I114" s="100">
        <v>0.35</v>
      </c>
      <c r="J114" s="90">
        <v>0.95</v>
      </c>
      <c r="K114" s="90">
        <v>0.34</v>
      </c>
      <c r="L114" s="90">
        <v>1.57</v>
      </c>
      <c r="M114" s="90">
        <v>10</v>
      </c>
      <c r="N114" s="90">
        <v>4.88</v>
      </c>
      <c r="O114" s="90">
        <v>0</v>
      </c>
      <c r="P114" s="90">
        <v>0</v>
      </c>
      <c r="Q114" s="90">
        <v>12.35</v>
      </c>
      <c r="R114" s="90">
        <v>7.52</v>
      </c>
      <c r="S114" s="90">
        <v>5</v>
      </c>
      <c r="T114" s="90">
        <v>5</v>
      </c>
      <c r="U114" s="90">
        <v>1.9</v>
      </c>
      <c r="V114" s="90">
        <v>2.34</v>
      </c>
      <c r="W114" s="142">
        <f>VLOOKUP($A114,$AY$3:$BB$78,3,FALSE)</f>
        <v>43174</v>
      </c>
      <c r="X114" s="90">
        <v>20180503</v>
      </c>
      <c r="Y114" s="115" t="s">
        <v>19</v>
      </c>
      <c r="Z114" s="115" t="s">
        <v>66</v>
      </c>
      <c r="AA114" s="100">
        <f>VLOOKUP(Y114,$AS$3:$AT$18,2,FALSE)</f>
        <v>4</v>
      </c>
      <c r="AB114" s="129">
        <v>74</v>
      </c>
      <c r="AC114" s="143">
        <f>VLOOKUP($A114,$AY$3:$BB$78,4,FALSE)</f>
        <v>0.09</v>
      </c>
      <c r="AD114" s="51">
        <v>1</v>
      </c>
      <c r="AE114" s="103">
        <v>27.52</v>
      </c>
      <c r="AF114" s="100" t="s">
        <v>43</v>
      </c>
      <c r="AG114" s="83">
        <f>countccolor(A114:AF114,AG$2)+countccolor(AH114,AG$2)</f>
        <v>5</v>
      </c>
      <c r="AH114" s="98">
        <v>-0.0037</v>
      </c>
      <c r="AI114" s="42" t="s">
        <v>151</v>
      </c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</v>
      </c>
      <c r="BF114" s="90" t="s">
        <v>190</v>
      </c>
      <c r="BG114" s="96">
        <v>0.0021</v>
      </c>
    </row>
    <row r="115" spans="1:59" ht="19.5" customHeight="1">
      <c r="A115" s="51" t="s">
        <v>395</v>
      </c>
      <c r="B115" s="51">
        <v>21.15</v>
      </c>
      <c r="C115" s="101">
        <v>7.67</v>
      </c>
      <c r="D115" s="51">
        <v>25.93</v>
      </c>
      <c r="E115" s="105">
        <v>8971</v>
      </c>
      <c r="F115" s="105">
        <v>2</v>
      </c>
      <c r="G115" s="51">
        <v>4</v>
      </c>
      <c r="H115" s="106">
        <v>3</v>
      </c>
      <c r="I115" s="101">
        <v>0.6</v>
      </c>
      <c r="J115" s="51">
        <v>1</v>
      </c>
      <c r="K115" s="107">
        <v>4.11</v>
      </c>
      <c r="L115" s="101">
        <v>4.11</v>
      </c>
      <c r="M115" s="51">
        <v>5.41</v>
      </c>
      <c r="N115" s="51">
        <v>-25</v>
      </c>
      <c r="O115" s="51">
        <v>0</v>
      </c>
      <c r="P115" s="51">
        <v>0</v>
      </c>
      <c r="Q115" s="51">
        <v>4.71</v>
      </c>
      <c r="R115" s="51">
        <v>3.09</v>
      </c>
      <c r="S115" s="51">
        <v>17</v>
      </c>
      <c r="T115" s="51">
        <v>17</v>
      </c>
      <c r="U115" s="51">
        <v>1.62</v>
      </c>
      <c r="V115" s="51">
        <v>0</v>
      </c>
      <c r="W115" s="89" t="e">
        <f>VLOOKUP($A115,$AY$3:$BB$78,3,FALSE)</f>
        <v>#N/A</v>
      </c>
      <c r="X115" s="42">
        <v>20180507</v>
      </c>
      <c r="Y115" s="113" t="s">
        <v>39</v>
      </c>
      <c r="Z115" s="114" t="s">
        <v>432</v>
      </c>
      <c r="AA115" s="90">
        <f>VLOOKUP(Y115,$AS$3:$AT$18,2,FALSE)</f>
        <v>14</v>
      </c>
      <c r="AB115" s="132">
        <v>223</v>
      </c>
      <c r="AC115" s="91" t="e">
        <f>VLOOKUP($A115,$AY$3:$BB$78,4,FALSE)</f>
        <v>#N/A</v>
      </c>
      <c r="AD115" s="51">
        <v>3</v>
      </c>
      <c r="AE115" s="99">
        <v>22.62</v>
      </c>
      <c r="AF115" s="99" t="s">
        <v>43</v>
      </c>
      <c r="AG115" s="83">
        <f>countccolor(A115:AF115,AG$2)+countccolor(AH115,AG$2)</f>
        <v>6</v>
      </c>
      <c r="AH115" s="98">
        <v>0.0002</v>
      </c>
      <c r="AI115" s="42" t="s">
        <v>395</v>
      </c>
      <c r="AJ115" s="42"/>
      <c r="AK115" s="42"/>
      <c r="AL115" s="42"/>
      <c r="AM115" s="42"/>
      <c r="AN115" s="42"/>
      <c r="AO115" s="42"/>
      <c r="AP115" s="58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</v>
      </c>
      <c r="BF115" s="51" t="s">
        <v>272</v>
      </c>
      <c r="BG115" s="96">
        <v>0.0067</v>
      </c>
    </row>
    <row r="116" spans="1:59" ht="19.5" customHeight="1">
      <c r="A116" s="51" t="s">
        <v>152</v>
      </c>
      <c r="B116" s="51">
        <v>249.83</v>
      </c>
      <c r="C116" s="101">
        <v>15.71</v>
      </c>
      <c r="D116" s="51">
        <v>285.53</v>
      </c>
      <c r="E116" s="105">
        <v>21061</v>
      </c>
      <c r="F116" s="105">
        <v>2</v>
      </c>
      <c r="G116" s="51">
        <v>3</v>
      </c>
      <c r="H116" s="106">
        <v>3</v>
      </c>
      <c r="I116" s="101">
        <v>0.53</v>
      </c>
      <c r="J116" s="51">
        <v>2.16</v>
      </c>
      <c r="K116" s="128">
        <v>7.52</v>
      </c>
      <c r="L116" s="101">
        <v>15.23</v>
      </c>
      <c r="M116" s="51">
        <v>4.32</v>
      </c>
      <c r="N116" s="51">
        <v>2.22</v>
      </c>
      <c r="O116" s="51">
        <v>0</v>
      </c>
      <c r="P116" s="101">
        <v>3.75</v>
      </c>
      <c r="Q116" s="51">
        <v>5.65</v>
      </c>
      <c r="R116" s="51">
        <v>5.37</v>
      </c>
      <c r="S116" s="51">
        <v>20</v>
      </c>
      <c r="T116" s="51">
        <v>21</v>
      </c>
      <c r="U116" s="51">
        <v>2.35</v>
      </c>
      <c r="V116" s="51">
        <v>0</v>
      </c>
      <c r="W116" s="89" t="e">
        <f>VLOOKUP($A116,$AY$3:$BB$78,3,FALSE)</f>
        <v>#N/A</v>
      </c>
      <c r="X116" s="42">
        <v>20180425</v>
      </c>
      <c r="Y116" s="113" t="s">
        <v>11</v>
      </c>
      <c r="Z116" s="114" t="s">
        <v>161</v>
      </c>
      <c r="AA116" s="100">
        <f>VLOOKUP(Y116,$AS$3:$AT$18,2,FALSE)</f>
        <v>1</v>
      </c>
      <c r="AB116" s="129">
        <v>37</v>
      </c>
      <c r="AC116" s="91" t="e">
        <f>VLOOKUP($A116,$AY$3:$BB$78,4,FALSE)</f>
        <v>#N/A</v>
      </c>
      <c r="AD116" s="51">
        <v>5</v>
      </c>
      <c r="AE116" s="99">
        <v>14.29</v>
      </c>
      <c r="AF116" s="42" t="s">
        <v>44</v>
      </c>
      <c r="AG116" s="83">
        <f>countccolor(A116:AF116,AG$2)+countccolor(AH116,AG$2)</f>
        <v>9</v>
      </c>
      <c r="AH116" s="134">
        <v>0.027</v>
      </c>
      <c r="AI116" s="42" t="s">
        <v>152</v>
      </c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</v>
      </c>
      <c r="BF116" s="51" t="s">
        <v>273</v>
      </c>
      <c r="BG116" s="96">
        <v>0.0541</v>
      </c>
    </row>
    <row r="117" spans="1:59" ht="19.5" customHeight="1">
      <c r="A117" s="90" t="s">
        <v>222</v>
      </c>
      <c r="B117" s="94">
        <v>48.44</v>
      </c>
      <c r="C117" s="90">
        <v>2.67</v>
      </c>
      <c r="D117" s="94">
        <v>56.38</v>
      </c>
      <c r="E117" s="95">
        <v>4155</v>
      </c>
      <c r="F117" s="100">
        <v>1</v>
      </c>
      <c r="G117" s="90">
        <v>2</v>
      </c>
      <c r="H117" s="90">
        <v>2</v>
      </c>
      <c r="I117" s="90">
        <v>0.9</v>
      </c>
      <c r="J117" s="90">
        <v>3.11</v>
      </c>
      <c r="K117" s="90">
        <v>1.75</v>
      </c>
      <c r="L117" s="90">
        <v>1.89</v>
      </c>
      <c r="M117" s="90">
        <v>1</v>
      </c>
      <c r="N117" s="90">
        <v>2.8</v>
      </c>
      <c r="O117" s="90">
        <v>0</v>
      </c>
      <c r="P117" s="90">
        <v>0</v>
      </c>
      <c r="Q117" s="90">
        <v>1.14</v>
      </c>
      <c r="R117" s="90">
        <v>-1.95</v>
      </c>
      <c r="S117" s="90">
        <v>9</v>
      </c>
      <c r="T117" s="90">
        <v>9</v>
      </c>
      <c r="U117" s="100">
        <v>0.19</v>
      </c>
      <c r="V117" s="100">
        <v>2.81</v>
      </c>
      <c r="W117" s="89" t="e">
        <f>VLOOKUP($A117,$AY$3:$BB$78,3,FALSE)</f>
        <v>#N/A</v>
      </c>
      <c r="X117" s="90">
        <v>20180425</v>
      </c>
      <c r="Y117" s="115" t="s">
        <v>11</v>
      </c>
      <c r="Z117" s="115" t="s">
        <v>205</v>
      </c>
      <c r="AA117" s="100">
        <f>VLOOKUP(Y117,$AS$3:$AT$18,2,FALSE)</f>
        <v>1</v>
      </c>
      <c r="AB117" s="129">
        <v>5</v>
      </c>
      <c r="AC117" s="91" t="e">
        <f>VLOOKUP($A117,$AY$3:$BB$78,4,FALSE)</f>
        <v>#N/A</v>
      </c>
      <c r="AD117" s="51">
        <v>6</v>
      </c>
      <c r="AE117" s="103">
        <v>16.38</v>
      </c>
      <c r="AF117" s="102" t="s">
        <v>43</v>
      </c>
      <c r="AG117" s="83">
        <f>countccolor(A117:AF117,AG$2)+countccolor(AH117,AG$2)</f>
        <v>8</v>
      </c>
      <c r="AH117" s="134">
        <v>0.0258</v>
      </c>
      <c r="AI117" s="42" t="s">
        <v>222</v>
      </c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</v>
      </c>
      <c r="BF117" s="90" t="s">
        <v>317</v>
      </c>
      <c r="BG117" s="96">
        <v>0.0052</v>
      </c>
    </row>
    <row r="118" spans="1:59" ht="19.5" customHeight="1">
      <c r="A118" s="90" t="s">
        <v>202</v>
      </c>
      <c r="B118" s="94">
        <v>59</v>
      </c>
      <c r="C118" s="90">
        <v>0</v>
      </c>
      <c r="D118" s="94">
        <v>75.25</v>
      </c>
      <c r="E118" s="95">
        <v>4334</v>
      </c>
      <c r="F118" s="100">
        <v>1</v>
      </c>
      <c r="G118" s="90">
        <v>1</v>
      </c>
      <c r="H118" s="90">
        <v>1</v>
      </c>
      <c r="I118" s="100">
        <v>0.13</v>
      </c>
      <c r="J118" s="100">
        <v>0.36</v>
      </c>
      <c r="K118" s="90">
        <v>-0.57</v>
      </c>
      <c r="L118" s="90">
        <v>0.1</v>
      </c>
      <c r="M118" s="90">
        <v>585.71</v>
      </c>
      <c r="N118" s="90" t="s">
        <v>1</v>
      </c>
      <c r="O118" s="90">
        <v>0</v>
      </c>
      <c r="P118" s="90">
        <v>0</v>
      </c>
      <c r="Q118" s="90">
        <v>13.03</v>
      </c>
      <c r="R118" s="90">
        <v>-0.3</v>
      </c>
      <c r="S118" s="100">
        <v>2</v>
      </c>
      <c r="T118" s="90">
        <v>2</v>
      </c>
      <c r="U118" s="90">
        <v>1.14</v>
      </c>
      <c r="V118" s="90">
        <v>0</v>
      </c>
      <c r="W118" s="89" t="e">
        <f>VLOOKUP($A118,$AY$3:$BB$78,3,FALSE)</f>
        <v>#N/A</v>
      </c>
      <c r="X118" s="90">
        <v>20180313</v>
      </c>
      <c r="Y118" s="115" t="s">
        <v>20</v>
      </c>
      <c r="Z118" s="115" t="s">
        <v>206</v>
      </c>
      <c r="AA118" s="90">
        <f>VLOOKUP(Y118,$AS$3:$AT$18,2,FALSE)</f>
        <v>16</v>
      </c>
      <c r="AB118" s="132">
        <v>208</v>
      </c>
      <c r="AC118" s="91" t="e">
        <f>VLOOKUP($A118,$AY$3:$BB$78,4,FALSE)</f>
        <v>#N/A</v>
      </c>
      <c r="AD118" s="51">
        <v>1</v>
      </c>
      <c r="AE118" s="103">
        <v>27.54</v>
      </c>
      <c r="AF118" s="102" t="s">
        <v>43</v>
      </c>
      <c r="AG118" s="83">
        <f>countccolor(A118:AF118,AG$2)+countccolor(AH118,AG$2)</f>
        <v>6</v>
      </c>
      <c r="AH118" s="98">
        <v>0</v>
      </c>
      <c r="AI118" s="42" t="s">
        <v>202</v>
      </c>
      <c r="AJ118" s="42"/>
      <c r="AK118" s="42"/>
      <c r="AL118" s="42"/>
      <c r="AM118" s="42"/>
      <c r="AN118" s="42"/>
      <c r="AO118" s="42"/>
      <c r="AP118" s="58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</v>
      </c>
      <c r="BF118" s="90" t="s">
        <v>318</v>
      </c>
      <c r="BG118" s="96">
        <v>0.0201</v>
      </c>
    </row>
    <row r="119" spans="1:59" ht="19.5" customHeight="1">
      <c r="A119" s="90" t="s">
        <v>234</v>
      </c>
      <c r="B119" s="94">
        <v>59.65</v>
      </c>
      <c r="C119" s="90">
        <v>0</v>
      </c>
      <c r="D119" s="94">
        <v>72.6</v>
      </c>
      <c r="E119" s="95">
        <v>1505</v>
      </c>
      <c r="F119" s="90">
        <v>2</v>
      </c>
      <c r="G119" s="90">
        <v>2</v>
      </c>
      <c r="H119" s="90">
        <v>2</v>
      </c>
      <c r="I119" s="100">
        <v>0.66</v>
      </c>
      <c r="J119" s="90">
        <v>1.04</v>
      </c>
      <c r="K119" s="125">
        <v>0</v>
      </c>
      <c r="L119" s="100">
        <v>4.32</v>
      </c>
      <c r="M119" s="90">
        <v>14.89</v>
      </c>
      <c r="N119" s="90">
        <v>10.34</v>
      </c>
      <c r="O119" s="90">
        <v>0</v>
      </c>
      <c r="P119" s="90">
        <v>0</v>
      </c>
      <c r="Q119" s="100">
        <v>22.64</v>
      </c>
      <c r="R119" s="90">
        <v>7.53</v>
      </c>
      <c r="S119" s="100">
        <v>4</v>
      </c>
      <c r="T119" s="90">
        <v>4</v>
      </c>
      <c r="U119" s="90">
        <v>1.01</v>
      </c>
      <c r="V119" s="90">
        <v>0</v>
      </c>
      <c r="W119" s="89" t="e">
        <f>VLOOKUP($A119,$AY$3:$BB$78,3,FALSE)</f>
        <v>#N/A</v>
      </c>
      <c r="X119" s="145">
        <v>20180215</v>
      </c>
      <c r="Y119" s="115" t="s">
        <v>16</v>
      </c>
      <c r="Z119" s="115" t="s">
        <v>85</v>
      </c>
      <c r="AA119" s="100">
        <f>VLOOKUP(Y119,$AS$3:$AT$18,2,FALSE)</f>
        <v>2</v>
      </c>
      <c r="AB119" s="132">
        <v>107</v>
      </c>
      <c r="AC119" s="91" t="e">
        <f>VLOOKUP($A119,$AY$3:$BB$78,4,FALSE)</f>
        <v>#N/A</v>
      </c>
      <c r="AD119" s="51">
        <v>4</v>
      </c>
      <c r="AE119" s="103">
        <v>21.71</v>
      </c>
      <c r="AF119" s="92" t="s">
        <v>44</v>
      </c>
      <c r="AG119" s="83">
        <f>countccolor(A119:AF119,AG$2)+countccolor(AH119,AG$2)</f>
        <v>6</v>
      </c>
      <c r="AH119" s="98">
        <v>0.0034</v>
      </c>
      <c r="AI119" s="42" t="s">
        <v>234</v>
      </c>
      <c r="AJ119" s="42"/>
      <c r="AK119" s="42"/>
      <c r="AL119" s="42"/>
      <c r="AM119" s="42"/>
      <c r="AN119" s="42"/>
      <c r="AO119" s="42"/>
      <c r="AP119" s="58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</v>
      </c>
      <c r="BF119" s="90" t="s">
        <v>274</v>
      </c>
      <c r="BG119" s="96">
        <v>0.0136</v>
      </c>
    </row>
    <row r="120" spans="1:59" ht="19.5" customHeight="1">
      <c r="A120" s="51" t="s">
        <v>396</v>
      </c>
      <c r="B120" s="51">
        <v>27.56</v>
      </c>
      <c r="C120" s="101">
        <v>13.21</v>
      </c>
      <c r="D120" s="51">
        <v>34.86</v>
      </c>
      <c r="E120" s="105">
        <v>2512</v>
      </c>
      <c r="F120" s="105">
        <v>2</v>
      </c>
      <c r="G120" s="51">
        <v>2</v>
      </c>
      <c r="H120" s="106">
        <v>1</v>
      </c>
      <c r="I120" s="101">
        <v>0.21</v>
      </c>
      <c r="J120" s="51">
        <v>1.43</v>
      </c>
      <c r="K120" s="105">
        <v>1.61</v>
      </c>
      <c r="L120" s="101">
        <v>2.06</v>
      </c>
      <c r="M120" s="51">
        <v>-121.05</v>
      </c>
      <c r="N120" s="51">
        <v>22.73</v>
      </c>
      <c r="O120" s="51">
        <v>0</v>
      </c>
      <c r="P120" s="101">
        <v>5.77</v>
      </c>
      <c r="Q120" s="51">
        <v>2.79</v>
      </c>
      <c r="R120" s="51">
        <v>1.04</v>
      </c>
      <c r="S120" s="51">
        <v>8</v>
      </c>
      <c r="T120" s="51">
        <v>7</v>
      </c>
      <c r="U120" s="51">
        <v>0.8</v>
      </c>
      <c r="V120" s="51">
        <v>0</v>
      </c>
      <c r="W120" s="89" t="e">
        <f>VLOOKUP($A120,$AY$3:$BB$78,3,FALSE)</f>
        <v>#N/A</v>
      </c>
      <c r="X120" s="42">
        <v>20180426</v>
      </c>
      <c r="Y120" s="113" t="s">
        <v>10</v>
      </c>
      <c r="Z120" s="114" t="s">
        <v>433</v>
      </c>
      <c r="AA120" s="90">
        <f>VLOOKUP(Y120,$AS$3:$AT$18,2,FALSE)</f>
        <v>11</v>
      </c>
      <c r="AB120" s="132">
        <v>120</v>
      </c>
      <c r="AC120" s="91" t="e">
        <f>VLOOKUP($A120,$AY$3:$BB$78,4,FALSE)</f>
        <v>#N/A</v>
      </c>
      <c r="AD120" s="51">
        <v>4</v>
      </c>
      <c r="AE120" s="99">
        <v>26.48</v>
      </c>
      <c r="AF120" s="42" t="s">
        <v>44</v>
      </c>
      <c r="AG120" s="83">
        <f>countccolor(A120:AF120,AG$2)+countccolor(AH120,AG$2)</f>
        <v>5</v>
      </c>
      <c r="AH120" s="98">
        <v>0</v>
      </c>
      <c r="AI120" s="42" t="s">
        <v>396</v>
      </c>
      <c r="AJ120" s="42"/>
      <c r="AK120" s="42"/>
      <c r="AL120" s="42"/>
      <c r="AM120" s="42"/>
      <c r="AN120" s="42"/>
      <c r="AO120" s="42"/>
      <c r="AP120" s="58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</v>
      </c>
      <c r="BF120" s="51" t="s">
        <v>157</v>
      </c>
      <c r="BG120" s="96">
        <v>0</v>
      </c>
    </row>
    <row r="121" spans="1:59" ht="19.5" customHeight="1">
      <c r="A121" s="51" t="s">
        <v>153</v>
      </c>
      <c r="B121" s="51">
        <v>34.16</v>
      </c>
      <c r="C121" s="51">
        <v>3.88</v>
      </c>
      <c r="D121" s="51">
        <v>42.18</v>
      </c>
      <c r="E121" s="105">
        <v>203618</v>
      </c>
      <c r="F121" s="105">
        <v>2</v>
      </c>
      <c r="G121" s="51">
        <v>3</v>
      </c>
      <c r="H121" s="106">
        <v>3</v>
      </c>
      <c r="I121" s="51">
        <v>0.86</v>
      </c>
      <c r="J121" s="51">
        <v>3.99</v>
      </c>
      <c r="K121" s="105">
        <v>0.1</v>
      </c>
      <c r="L121" s="101">
        <v>7.46</v>
      </c>
      <c r="M121" s="51">
        <v>10.71</v>
      </c>
      <c r="N121" s="51">
        <v>3.08</v>
      </c>
      <c r="O121" s="51">
        <v>0</v>
      </c>
      <c r="P121" s="101">
        <v>3.59</v>
      </c>
      <c r="Q121" s="51">
        <v>3.35</v>
      </c>
      <c r="R121" s="51">
        <v>0.95</v>
      </c>
      <c r="S121" s="51">
        <v>13</v>
      </c>
      <c r="T121" s="51">
        <v>12</v>
      </c>
      <c r="U121" s="51">
        <v>3.88</v>
      </c>
      <c r="V121" s="101">
        <v>3.98</v>
      </c>
      <c r="W121" s="89" t="e">
        <f>VLOOKUP($A121,$AY$3:$BB$78,3,FALSE)</f>
        <v>#N/A</v>
      </c>
      <c r="X121" s="42">
        <v>20180501</v>
      </c>
      <c r="Y121" s="113" t="s">
        <v>12</v>
      </c>
      <c r="Z121" s="114" t="s">
        <v>170</v>
      </c>
      <c r="AA121" s="90">
        <f>VLOOKUP(Y121,$AS$3:$AT$18,2,FALSE)</f>
        <v>15</v>
      </c>
      <c r="AB121" s="132">
        <v>97</v>
      </c>
      <c r="AC121" s="91" t="e">
        <f>VLOOKUP($A121,$AY$3:$BB$78,4,FALSE)</f>
        <v>#N/A</v>
      </c>
      <c r="AD121" s="51">
        <v>8</v>
      </c>
      <c r="AE121" s="99">
        <v>23.48</v>
      </c>
      <c r="AF121" s="99" t="s">
        <v>43</v>
      </c>
      <c r="AG121" s="83">
        <f>countccolor(A121:AF121,AG$2)+countccolor(AH121,AG$2)</f>
        <v>5</v>
      </c>
      <c r="AH121" s="98">
        <v>0.0093</v>
      </c>
      <c r="AI121" s="42" t="s">
        <v>153</v>
      </c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</v>
      </c>
      <c r="BF121" s="51" t="s">
        <v>191</v>
      </c>
      <c r="BG121" s="96">
        <v>0</v>
      </c>
    </row>
    <row r="122" spans="1:59" ht="19.5" customHeight="1">
      <c r="A122" s="51" t="s">
        <v>235</v>
      </c>
      <c r="B122" s="51">
        <v>30.15</v>
      </c>
      <c r="C122" s="101">
        <v>14.04</v>
      </c>
      <c r="D122" s="51">
        <v>34.6</v>
      </c>
      <c r="E122" s="105">
        <v>3136</v>
      </c>
      <c r="F122" s="105">
        <v>2</v>
      </c>
      <c r="G122" s="51">
        <v>2</v>
      </c>
      <c r="H122" s="106">
        <v>1</v>
      </c>
      <c r="I122" s="101">
        <v>0.74</v>
      </c>
      <c r="J122" s="101">
        <v>0.63</v>
      </c>
      <c r="K122" s="126">
        <v>-2.45</v>
      </c>
      <c r="L122" s="101">
        <v>10</v>
      </c>
      <c r="M122" s="51">
        <v>3.85</v>
      </c>
      <c r="N122" s="51">
        <v>-5.88</v>
      </c>
      <c r="O122" s="51">
        <v>0</v>
      </c>
      <c r="P122" s="101">
        <v>24.24</v>
      </c>
      <c r="Q122" s="51">
        <v>6.89</v>
      </c>
      <c r="R122" s="51">
        <v>6</v>
      </c>
      <c r="S122" s="101">
        <v>3</v>
      </c>
      <c r="T122" s="51">
        <v>5</v>
      </c>
      <c r="U122" s="101">
        <v>0.24</v>
      </c>
      <c r="V122" s="51">
        <v>0</v>
      </c>
      <c r="W122" s="89" t="e">
        <f>VLOOKUP($A122,$AY$3:$BB$78,3,FALSE)</f>
        <v>#N/A</v>
      </c>
      <c r="X122" s="42">
        <v>20180509</v>
      </c>
      <c r="Y122" s="113" t="s">
        <v>11</v>
      </c>
      <c r="Z122" s="114" t="s">
        <v>345</v>
      </c>
      <c r="AA122" s="100">
        <f>VLOOKUP(Y122,$AS$3:$AT$18,2,FALSE)</f>
        <v>1</v>
      </c>
      <c r="AB122" s="132">
        <v>130</v>
      </c>
      <c r="AC122" s="91" t="e">
        <f>VLOOKUP($A122,$AY$3:$BB$78,4,FALSE)</f>
        <v>#N/A</v>
      </c>
      <c r="AD122" s="51">
        <v>4</v>
      </c>
      <c r="AE122" s="99">
        <v>14.76</v>
      </c>
      <c r="AF122" s="99" t="s">
        <v>43</v>
      </c>
      <c r="AG122" s="83">
        <f>countccolor(A122:AF122,AG$2)+countccolor(AH122,AG$2)</f>
        <v>10</v>
      </c>
      <c r="AH122" s="98">
        <v>0</v>
      </c>
      <c r="AI122" s="42" t="s">
        <v>235</v>
      </c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</v>
      </c>
      <c r="BF122" s="51" t="s">
        <v>319</v>
      </c>
      <c r="BG122" s="96">
        <v>-0.1505</v>
      </c>
    </row>
    <row r="123" spans="1:59" ht="19.5" customHeight="1">
      <c r="A123" s="90" t="s">
        <v>154</v>
      </c>
      <c r="B123" s="94">
        <v>52.22</v>
      </c>
      <c r="C123" s="100">
        <v>9.6</v>
      </c>
      <c r="D123" s="90">
        <v>54.62</v>
      </c>
      <c r="E123" s="95">
        <v>30376</v>
      </c>
      <c r="F123" s="90">
        <v>2</v>
      </c>
      <c r="G123" s="90">
        <v>2</v>
      </c>
      <c r="H123" s="90">
        <v>1</v>
      </c>
      <c r="I123" s="100">
        <v>0.4</v>
      </c>
      <c r="J123" s="90">
        <v>1.41</v>
      </c>
      <c r="K123" s="90">
        <v>0</v>
      </c>
      <c r="L123" s="100">
        <v>6.39</v>
      </c>
      <c r="M123" s="90">
        <v>2.6</v>
      </c>
      <c r="N123" s="90">
        <v>20.59</v>
      </c>
      <c r="O123" s="90">
        <v>0</v>
      </c>
      <c r="P123" s="100">
        <v>3.47</v>
      </c>
      <c r="Q123" s="90">
        <v>15.1</v>
      </c>
      <c r="R123" s="90">
        <v>10.35</v>
      </c>
      <c r="S123" s="90">
        <v>17</v>
      </c>
      <c r="T123" s="90">
        <v>16</v>
      </c>
      <c r="U123" s="90">
        <v>1.13</v>
      </c>
      <c r="V123" s="90">
        <v>2.15</v>
      </c>
      <c r="W123" s="89" t="e">
        <f>VLOOKUP($A123,$AY$3:$BB$78,3,FALSE)</f>
        <v>#N/A</v>
      </c>
      <c r="X123" s="90">
        <v>20180417</v>
      </c>
      <c r="Y123" s="115" t="s">
        <v>19</v>
      </c>
      <c r="Z123" s="115" t="s">
        <v>94</v>
      </c>
      <c r="AA123" s="100">
        <f>VLOOKUP(Y123,$AS$3:$AT$18,2,FALSE)</f>
        <v>4</v>
      </c>
      <c r="AB123" s="129">
        <v>51</v>
      </c>
      <c r="AC123" s="91" t="e">
        <f>VLOOKUP($A123,$AY$3:$BB$78,4,FALSE)</f>
        <v>#N/A</v>
      </c>
      <c r="AD123" s="51">
        <v>6</v>
      </c>
      <c r="AE123" s="83">
        <v>4.59</v>
      </c>
      <c r="AF123" s="92" t="s">
        <v>44</v>
      </c>
      <c r="AG123" s="83">
        <f>countccolor(A123:AF123,AG$2)+countccolor(AH123,AG$2)</f>
        <v>7</v>
      </c>
      <c r="AH123" s="134">
        <v>0.0162</v>
      </c>
      <c r="AI123" s="42" t="s">
        <v>154</v>
      </c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</v>
      </c>
      <c r="BF123" s="90" t="s">
        <v>158</v>
      </c>
      <c r="BG123" s="96">
        <v>0.003</v>
      </c>
    </row>
    <row r="124" spans="1:59" ht="19.5" customHeight="1">
      <c r="A124" s="90" t="s">
        <v>256</v>
      </c>
      <c r="B124" s="94">
        <v>113.76</v>
      </c>
      <c r="C124" s="100">
        <v>9.56</v>
      </c>
      <c r="D124" s="94">
        <v>130.13</v>
      </c>
      <c r="E124" s="95">
        <v>10733</v>
      </c>
      <c r="F124" s="90">
        <v>2</v>
      </c>
      <c r="G124" s="90">
        <v>3</v>
      </c>
      <c r="H124" s="90">
        <v>3</v>
      </c>
      <c r="I124" s="100">
        <v>0.57</v>
      </c>
      <c r="J124" s="90">
        <v>1.3</v>
      </c>
      <c r="K124" s="90">
        <v>0</v>
      </c>
      <c r="L124" s="100">
        <v>12.34</v>
      </c>
      <c r="M124" s="90">
        <v>3.31</v>
      </c>
      <c r="N124" s="90">
        <v>-0.59</v>
      </c>
      <c r="O124" s="100">
        <v>4.76</v>
      </c>
      <c r="P124" s="100">
        <v>8.16</v>
      </c>
      <c r="Q124" s="90">
        <v>5.68</v>
      </c>
      <c r="R124" s="90">
        <v>2.38</v>
      </c>
      <c r="S124" s="90">
        <v>7</v>
      </c>
      <c r="T124" s="90">
        <v>9</v>
      </c>
      <c r="U124" s="90">
        <v>1.67</v>
      </c>
      <c r="V124" s="90">
        <v>2.22</v>
      </c>
      <c r="W124" s="89" t="e">
        <f>VLOOKUP($A124,$AY$3:$BB$78,3,FALSE)</f>
        <v>#N/A</v>
      </c>
      <c r="X124" s="90">
        <v>20180425</v>
      </c>
      <c r="Y124" s="115" t="s">
        <v>15</v>
      </c>
      <c r="Z124" s="115" t="s">
        <v>128</v>
      </c>
      <c r="AA124" s="100">
        <f>VLOOKUP(Y124,$AS$3:$AT$18,2,FALSE)</f>
        <v>4</v>
      </c>
      <c r="AB124" s="129">
        <v>62</v>
      </c>
      <c r="AC124" s="91" t="e">
        <f>VLOOKUP($A124,$AY$3:$BB$78,4,FALSE)</f>
        <v>#N/A</v>
      </c>
      <c r="AD124" s="51">
        <v>5</v>
      </c>
      <c r="AE124" s="103">
        <v>14.39</v>
      </c>
      <c r="AF124" s="102" t="s">
        <v>43</v>
      </c>
      <c r="AG124" s="83">
        <f>countccolor(A124:AF124,AG$2)+countccolor(AH124,AG$2)</f>
        <v>9</v>
      </c>
      <c r="AH124" s="98">
        <v>0</v>
      </c>
      <c r="AI124" s="42" t="s">
        <v>256</v>
      </c>
      <c r="AJ124" s="42"/>
      <c r="AK124" s="42"/>
      <c r="AL124" s="42"/>
      <c r="AM124" s="42"/>
      <c r="AN124" s="42"/>
      <c r="AO124" s="42"/>
      <c r="AP124" s="58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</v>
      </c>
      <c r="BF124" s="90" t="s">
        <v>320</v>
      </c>
      <c r="BG124" s="96">
        <v>0</v>
      </c>
    </row>
    <row r="125" spans="1:59" ht="19.5" customHeight="1">
      <c r="A125" s="90" t="s">
        <v>189</v>
      </c>
      <c r="B125" s="94">
        <v>143.55</v>
      </c>
      <c r="C125" s="100">
        <v>4.98</v>
      </c>
      <c r="D125" s="94">
        <v>156.89</v>
      </c>
      <c r="E125" s="95">
        <v>2497</v>
      </c>
      <c r="F125" s="90">
        <v>2</v>
      </c>
      <c r="G125" s="90">
        <v>2</v>
      </c>
      <c r="H125" s="90">
        <v>2</v>
      </c>
      <c r="I125" s="90">
        <v>1.09</v>
      </c>
      <c r="J125" s="90">
        <v>4.22</v>
      </c>
      <c r="K125" s="125">
        <v>0</v>
      </c>
      <c r="L125" s="100">
        <v>5.82</v>
      </c>
      <c r="M125" s="90">
        <v>4.88</v>
      </c>
      <c r="N125" s="90">
        <v>14.67</v>
      </c>
      <c r="O125" s="90">
        <v>0</v>
      </c>
      <c r="P125" s="90">
        <v>0</v>
      </c>
      <c r="Q125" s="90">
        <v>2.58</v>
      </c>
      <c r="R125" s="90" t="s">
        <v>1</v>
      </c>
      <c r="S125" s="90">
        <v>8</v>
      </c>
      <c r="T125" s="90">
        <v>8</v>
      </c>
      <c r="U125" s="90">
        <v>1.37</v>
      </c>
      <c r="V125" s="90">
        <v>1.11</v>
      </c>
      <c r="W125" s="89" t="e">
        <f>VLOOKUP($A125,$AY$3:$BB$78,3,FALSE)</f>
        <v>#N/A</v>
      </c>
      <c r="X125" s="90">
        <v>20180314</v>
      </c>
      <c r="Y125" s="115" t="s">
        <v>11</v>
      </c>
      <c r="Z125" s="115" t="s">
        <v>132</v>
      </c>
      <c r="AA125" s="100">
        <f>VLOOKUP(Y125,$AS$3:$AT$18,2,FALSE)</f>
        <v>1</v>
      </c>
      <c r="AB125" s="129">
        <v>48</v>
      </c>
      <c r="AC125" s="91" t="e">
        <f>VLOOKUP($A125,$AY$3:$BB$78,4,FALSE)</f>
        <v>#N/A</v>
      </c>
      <c r="AD125" s="51">
        <v>10</v>
      </c>
      <c r="AE125" s="83">
        <v>9.29</v>
      </c>
      <c r="AF125" s="102" t="s">
        <v>43</v>
      </c>
      <c r="AG125" s="83">
        <f>countccolor(A125:AF125,AG$2)+countccolor(AH125,AG$2)</f>
        <v>5</v>
      </c>
      <c r="AH125" s="98">
        <v>0.0088</v>
      </c>
      <c r="AI125" s="42" t="s">
        <v>189</v>
      </c>
      <c r="AJ125" s="42"/>
      <c r="AK125" s="42"/>
      <c r="AL125" s="42"/>
      <c r="AM125" s="42"/>
      <c r="AN125" s="42"/>
      <c r="AO125" s="42"/>
      <c r="AP125" s="58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</v>
      </c>
      <c r="BF125" s="90" t="s">
        <v>321</v>
      </c>
      <c r="BG125" s="96">
        <v>0.0088</v>
      </c>
    </row>
    <row r="126" spans="1:59" ht="19.5" customHeight="1">
      <c r="A126" s="51" t="s">
        <v>397</v>
      </c>
      <c r="B126" s="51">
        <v>71.64</v>
      </c>
      <c r="C126" s="101">
        <v>21.82</v>
      </c>
      <c r="D126" s="51">
        <v>99.25</v>
      </c>
      <c r="E126" s="105">
        <v>4698</v>
      </c>
      <c r="F126" s="107">
        <v>1</v>
      </c>
      <c r="G126" s="101">
        <v>3</v>
      </c>
      <c r="H126" s="106">
        <v>5</v>
      </c>
      <c r="I126" s="101">
        <v>0.24</v>
      </c>
      <c r="J126" s="101">
        <v>0.41</v>
      </c>
      <c r="K126" s="107">
        <v>7.57</v>
      </c>
      <c r="L126" s="101">
        <v>21.92</v>
      </c>
      <c r="M126" s="51">
        <v>7.32</v>
      </c>
      <c r="N126" s="51">
        <v>-5.38</v>
      </c>
      <c r="O126" s="51">
        <v>0</v>
      </c>
      <c r="P126" s="51">
        <v>0</v>
      </c>
      <c r="Q126" s="101">
        <v>20.07</v>
      </c>
      <c r="R126" s="51">
        <v>6.83</v>
      </c>
      <c r="S126" s="101">
        <v>4</v>
      </c>
      <c r="T126" s="51">
        <v>4</v>
      </c>
      <c r="U126" s="51">
        <v>0.87</v>
      </c>
      <c r="V126" s="51">
        <v>0</v>
      </c>
      <c r="W126" s="89" t="e">
        <f>VLOOKUP($A126,$AY$3:$BB$78,3,FALSE)</f>
        <v>#N/A</v>
      </c>
      <c r="X126" s="42">
        <v>20180514</v>
      </c>
      <c r="Y126" s="113" t="s">
        <v>9</v>
      </c>
      <c r="Z126" s="114" t="s">
        <v>72</v>
      </c>
      <c r="AA126" s="90">
        <f>VLOOKUP(Y126,$AS$3:$AT$18,2,FALSE)</f>
        <v>7</v>
      </c>
      <c r="AB126" s="132">
        <v>120</v>
      </c>
      <c r="AC126" s="91" t="e">
        <f>VLOOKUP($A126,$AY$3:$BB$78,4,FALSE)</f>
        <v>#N/A</v>
      </c>
      <c r="AD126" s="51">
        <v>5</v>
      </c>
      <c r="AE126" s="99">
        <v>38.54</v>
      </c>
      <c r="AF126" s="42" t="s">
        <v>44</v>
      </c>
      <c r="AG126" s="83">
        <f>countccolor(A126:AF126,AG$2)+countccolor(AH126,AG$2)</f>
        <v>10</v>
      </c>
      <c r="AH126" s="98">
        <v>0</v>
      </c>
      <c r="AI126" s="42" t="s">
        <v>397</v>
      </c>
      <c r="AJ126" s="42"/>
      <c r="AK126" s="42"/>
      <c r="AL126" s="42"/>
      <c r="AM126" s="42"/>
      <c r="AN126" s="42"/>
      <c r="AO126" s="42"/>
      <c r="AP126" s="58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</v>
      </c>
      <c r="BF126" s="51" t="s">
        <v>192</v>
      </c>
      <c r="BG126" s="96">
        <v>0.0063</v>
      </c>
    </row>
    <row r="127" spans="1:59" ht="19.5" customHeight="1">
      <c r="A127" s="90" t="s">
        <v>398</v>
      </c>
      <c r="B127" s="94">
        <v>33.53</v>
      </c>
      <c r="C127" s="90">
        <v>1.82</v>
      </c>
      <c r="D127" s="94">
        <v>46</v>
      </c>
      <c r="E127" s="95">
        <v>5188</v>
      </c>
      <c r="F127" s="90">
        <v>2</v>
      </c>
      <c r="G127" s="90">
        <v>3</v>
      </c>
      <c r="H127" s="90">
        <v>4</v>
      </c>
      <c r="I127" s="100">
        <v>0.37</v>
      </c>
      <c r="J127" s="90">
        <v>1.29</v>
      </c>
      <c r="K127" s="125">
        <v>0</v>
      </c>
      <c r="L127" s="100">
        <v>2.46</v>
      </c>
      <c r="M127" s="90">
        <v>7.27</v>
      </c>
      <c r="N127" s="90">
        <v>-8</v>
      </c>
      <c r="O127" s="90">
        <v>0</v>
      </c>
      <c r="P127" s="90">
        <v>0</v>
      </c>
      <c r="Q127" s="90">
        <v>7.44</v>
      </c>
      <c r="R127" s="90">
        <v>6.33</v>
      </c>
      <c r="S127" s="90">
        <v>11</v>
      </c>
      <c r="T127" s="90">
        <v>11</v>
      </c>
      <c r="U127" s="100">
        <v>0.57</v>
      </c>
      <c r="V127" s="90">
        <v>0</v>
      </c>
      <c r="W127" s="89" t="e">
        <f>VLOOKUP($A127,$AY$3:$BB$78,3,FALSE)</f>
        <v>#N/A</v>
      </c>
      <c r="X127" s="90">
        <v>20180220</v>
      </c>
      <c r="Y127" s="115" t="s">
        <v>16</v>
      </c>
      <c r="Z127" s="115" t="s">
        <v>434</v>
      </c>
      <c r="AA127" s="100">
        <f>VLOOKUP(Y127,$AS$3:$AT$18,2,FALSE)</f>
        <v>2</v>
      </c>
      <c r="AB127" s="132">
        <v>111</v>
      </c>
      <c r="AC127" s="91" t="e">
        <f>VLOOKUP($A127,$AY$3:$BB$78,4,FALSE)</f>
        <v>#N/A</v>
      </c>
      <c r="AD127" s="51">
        <v>1</v>
      </c>
      <c r="AE127" s="103">
        <v>37.19</v>
      </c>
      <c r="AF127" s="92" t="s">
        <v>44</v>
      </c>
      <c r="AG127" s="83">
        <f>countccolor(A127:AF127,AG$2)+countccolor(AH127,AG$2)</f>
        <v>5</v>
      </c>
      <c r="AH127" s="98">
        <v>0</v>
      </c>
      <c r="AI127" s="42" t="s">
        <v>398</v>
      </c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</v>
      </c>
      <c r="BF127" s="90" t="s">
        <v>322</v>
      </c>
      <c r="BG127" s="96">
        <v>0.0665</v>
      </c>
    </row>
    <row r="128" spans="1:59" ht="19.5" customHeight="1">
      <c r="A128" s="51" t="s">
        <v>190</v>
      </c>
      <c r="B128" s="51">
        <v>80.67</v>
      </c>
      <c r="C128" s="51">
        <v>4.44</v>
      </c>
      <c r="D128" s="51">
        <v>94.14</v>
      </c>
      <c r="E128" s="105">
        <v>4271</v>
      </c>
      <c r="F128" s="105">
        <v>2</v>
      </c>
      <c r="G128" s="51">
        <v>2</v>
      </c>
      <c r="H128" s="106">
        <v>2</v>
      </c>
      <c r="I128" s="101">
        <v>0.46</v>
      </c>
      <c r="J128" s="51">
        <v>1.28</v>
      </c>
      <c r="K128" s="126">
        <v>0</v>
      </c>
      <c r="L128" s="101">
        <v>9.58</v>
      </c>
      <c r="M128" s="51">
        <v>3.1</v>
      </c>
      <c r="N128" s="51">
        <v>7.53</v>
      </c>
      <c r="O128" s="51">
        <v>0</v>
      </c>
      <c r="P128" s="51">
        <v>0</v>
      </c>
      <c r="Q128" s="51">
        <v>4.4</v>
      </c>
      <c r="R128" s="51">
        <v>4.36</v>
      </c>
      <c r="S128" s="51">
        <v>8</v>
      </c>
      <c r="T128" s="51">
        <v>8</v>
      </c>
      <c r="U128" s="101">
        <v>0.6</v>
      </c>
      <c r="V128" s="51">
        <v>2.28</v>
      </c>
      <c r="W128" s="89" t="e">
        <f>VLOOKUP($A128,$AY$3:$BB$78,3,FALSE)</f>
        <v>#N/A</v>
      </c>
      <c r="X128" s="144">
        <v>20180216</v>
      </c>
      <c r="Y128" s="113" t="s">
        <v>21</v>
      </c>
      <c r="Z128" s="114" t="s">
        <v>208</v>
      </c>
      <c r="AA128" s="90">
        <f>VLOOKUP(Y128,$AS$3:$AT$18,2,FALSE)</f>
        <v>8</v>
      </c>
      <c r="AB128" s="129">
        <v>48</v>
      </c>
      <c r="AC128" s="91" t="e">
        <f>VLOOKUP($A128,$AY$3:$BB$78,4,FALSE)</f>
        <v>#N/A</v>
      </c>
      <c r="AD128" s="51">
        <v>2</v>
      </c>
      <c r="AE128" s="99">
        <v>16.7</v>
      </c>
      <c r="AF128" s="42" t="s">
        <v>44</v>
      </c>
      <c r="AG128" s="83">
        <f>countccolor(A128:AF128,AG$2)+countccolor(AH128,AG$2)</f>
        <v>5</v>
      </c>
      <c r="AH128" s="98">
        <v>0.0037</v>
      </c>
      <c r="AI128" s="42" t="s">
        <v>190</v>
      </c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</v>
      </c>
      <c r="BF128" s="51" t="s">
        <v>193</v>
      </c>
      <c r="BG128" s="96">
        <v>0.0095</v>
      </c>
    </row>
    <row r="129" spans="1:59" ht="19.5" customHeight="1">
      <c r="A129" s="90" t="s">
        <v>399</v>
      </c>
      <c r="B129" s="94">
        <v>20.71</v>
      </c>
      <c r="C129" s="90">
        <v>0</v>
      </c>
      <c r="D129" s="94">
        <v>26.22</v>
      </c>
      <c r="E129" s="95">
        <v>4470</v>
      </c>
      <c r="F129" s="100">
        <v>1</v>
      </c>
      <c r="G129" s="90">
        <v>2</v>
      </c>
      <c r="H129" s="90">
        <v>2</v>
      </c>
      <c r="I129" s="100">
        <v>0.23</v>
      </c>
      <c r="J129" s="100">
        <v>0.71</v>
      </c>
      <c r="K129" s="90">
        <v>0.31</v>
      </c>
      <c r="L129" s="100">
        <v>4.01</v>
      </c>
      <c r="M129" s="90">
        <v>15.91</v>
      </c>
      <c r="N129" s="90">
        <v>9.52</v>
      </c>
      <c r="O129" s="90">
        <v>0</v>
      </c>
      <c r="P129" s="90">
        <v>0</v>
      </c>
      <c r="Q129" s="90">
        <v>8.63</v>
      </c>
      <c r="R129" s="90">
        <v>7.69</v>
      </c>
      <c r="S129" s="90">
        <v>8</v>
      </c>
      <c r="T129" s="90">
        <v>8</v>
      </c>
      <c r="U129" s="90">
        <v>3.66</v>
      </c>
      <c r="V129" s="90">
        <v>0.05</v>
      </c>
      <c r="W129" s="89" t="e">
        <f>VLOOKUP($A129,$AY$3:$BB$78,3,FALSE)</f>
        <v>#N/A</v>
      </c>
      <c r="X129" s="90">
        <v>20180426</v>
      </c>
      <c r="Y129" s="115" t="s">
        <v>19</v>
      </c>
      <c r="Z129" s="115" t="s">
        <v>163</v>
      </c>
      <c r="AA129" s="100">
        <f>VLOOKUP(Y129,$AS$3:$AT$18,2,FALSE)</f>
        <v>4</v>
      </c>
      <c r="AB129" s="129">
        <v>52</v>
      </c>
      <c r="AC129" s="91" t="e">
        <f>VLOOKUP($A129,$AY$3:$BB$78,4,FALSE)</f>
        <v>#N/A</v>
      </c>
      <c r="AD129" s="51">
        <v>3</v>
      </c>
      <c r="AE129" s="103">
        <v>26.6</v>
      </c>
      <c r="AF129" s="92" t="s">
        <v>44</v>
      </c>
      <c r="AG129" s="83">
        <f>countccolor(A129:AF129,AG$2)+countccolor(AH129,AG$2)</f>
        <v>7</v>
      </c>
      <c r="AH129" s="98">
        <v>0</v>
      </c>
      <c r="AI129" s="42" t="s">
        <v>399</v>
      </c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</v>
      </c>
      <c r="BF129" s="90" t="s">
        <v>323</v>
      </c>
      <c r="BG129" s="96">
        <v>0</v>
      </c>
    </row>
    <row r="130" spans="1:59" ht="19.5" customHeight="1">
      <c r="A130" s="51" t="s">
        <v>203</v>
      </c>
      <c r="B130" s="51">
        <v>148.57</v>
      </c>
      <c r="C130" s="51">
        <v>1.05</v>
      </c>
      <c r="D130" s="51">
        <v>152</v>
      </c>
      <c r="E130" s="105">
        <v>9576</v>
      </c>
      <c r="F130" s="105">
        <v>2</v>
      </c>
      <c r="G130" s="51">
        <v>2</v>
      </c>
      <c r="H130" s="106">
        <v>1</v>
      </c>
      <c r="I130" s="51">
        <v>0.92</v>
      </c>
      <c r="J130" s="51">
        <v>1.52</v>
      </c>
      <c r="K130" s="105">
        <v>0.4</v>
      </c>
      <c r="L130" s="51">
        <v>1.71</v>
      </c>
      <c r="M130" s="51">
        <v>-7.8</v>
      </c>
      <c r="N130" s="51">
        <v>32.82</v>
      </c>
      <c r="O130" s="51">
        <v>0</v>
      </c>
      <c r="P130" s="51">
        <v>0</v>
      </c>
      <c r="Q130" s="51">
        <v>1.49</v>
      </c>
      <c r="R130" s="51">
        <v>5.05</v>
      </c>
      <c r="S130" s="101">
        <v>3</v>
      </c>
      <c r="T130" s="51">
        <v>3</v>
      </c>
      <c r="U130" s="101">
        <v>0.77</v>
      </c>
      <c r="V130" s="51">
        <v>1.35</v>
      </c>
      <c r="W130" s="89" t="e">
        <f>VLOOKUP($A130,$AY$3:$BB$78,3,FALSE)</f>
        <v>#N/A</v>
      </c>
      <c r="X130" s="42">
        <v>20180426</v>
      </c>
      <c r="Y130" s="113" t="s">
        <v>19</v>
      </c>
      <c r="Z130" s="114" t="s">
        <v>173</v>
      </c>
      <c r="AA130" s="100">
        <f>VLOOKUP(Y130,$AS$3:$AT$18,2,FALSE)</f>
        <v>4</v>
      </c>
      <c r="AB130" s="129">
        <v>38</v>
      </c>
      <c r="AC130" s="91" t="e">
        <f>VLOOKUP($A130,$AY$3:$BB$78,4,FALSE)</f>
        <v>#N/A</v>
      </c>
      <c r="AD130" s="51">
        <v>3</v>
      </c>
      <c r="AE130" s="42">
        <v>2.31</v>
      </c>
      <c r="AF130" s="42" t="s">
        <v>44</v>
      </c>
      <c r="AG130" s="83">
        <f>countccolor(A130:AF130,AG$2)+countccolor(AH130,AG$2)</f>
        <v>4</v>
      </c>
      <c r="AH130" s="98">
        <v>0</v>
      </c>
      <c r="AI130" s="42" t="s">
        <v>203</v>
      </c>
      <c r="AJ130" s="42"/>
      <c r="AK130" s="42"/>
      <c r="AL130" s="42"/>
      <c r="AM130" s="42"/>
      <c r="AN130" s="42"/>
      <c r="AO130" s="42"/>
      <c r="AP130" s="58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</v>
      </c>
      <c r="BF130" s="51" t="s">
        <v>324</v>
      </c>
      <c r="BG130" s="96">
        <v>0</v>
      </c>
    </row>
    <row r="131" spans="1:59" ht="19.5" customHeight="1">
      <c r="A131" s="51" t="s">
        <v>318</v>
      </c>
      <c r="B131" s="51">
        <v>53.2</v>
      </c>
      <c r="C131" s="51">
        <v>2.75</v>
      </c>
      <c r="D131" s="51">
        <v>65.7</v>
      </c>
      <c r="E131" s="105">
        <v>688</v>
      </c>
      <c r="F131" s="105">
        <v>2</v>
      </c>
      <c r="G131" s="51">
        <v>3</v>
      </c>
      <c r="H131" s="106">
        <v>3</v>
      </c>
      <c r="I131" s="51">
        <v>1</v>
      </c>
      <c r="J131" s="101">
        <v>0.78</v>
      </c>
      <c r="K131" s="126">
        <v>0</v>
      </c>
      <c r="L131" s="51">
        <v>1.61</v>
      </c>
      <c r="M131" s="51">
        <v>-22.22</v>
      </c>
      <c r="N131" s="51">
        <v>19.61</v>
      </c>
      <c r="O131" s="51">
        <v>0</v>
      </c>
      <c r="P131" s="51">
        <v>0</v>
      </c>
      <c r="Q131" s="51">
        <v>0.77</v>
      </c>
      <c r="R131" s="51">
        <v>1.38</v>
      </c>
      <c r="S131" s="51">
        <v>10</v>
      </c>
      <c r="T131" s="51">
        <v>10</v>
      </c>
      <c r="U131" s="101">
        <v>0.52</v>
      </c>
      <c r="V131" s="51">
        <v>0</v>
      </c>
      <c r="W131" s="89" t="e">
        <f>VLOOKUP($A131,$AY$3:$BB$78,3,FALSE)</f>
        <v>#N/A</v>
      </c>
      <c r="X131" s="42">
        <v>20180222</v>
      </c>
      <c r="Y131" s="113" t="s">
        <v>11</v>
      </c>
      <c r="Z131" s="114" t="s">
        <v>120</v>
      </c>
      <c r="AA131" s="100">
        <f>VLOOKUP(Y131,$AS$3:$AT$18,2,FALSE)</f>
        <v>1</v>
      </c>
      <c r="AB131" s="132">
        <v>76</v>
      </c>
      <c r="AC131" s="91" t="e">
        <f>VLOOKUP($A131,$AY$3:$BB$78,4,FALSE)</f>
        <v>#N/A</v>
      </c>
      <c r="AD131" s="51">
        <v>2</v>
      </c>
      <c r="AE131" s="99">
        <v>23.5</v>
      </c>
      <c r="AF131" s="42" t="s">
        <v>44</v>
      </c>
      <c r="AG131" s="83">
        <f>countccolor(A131:AF131,AG$2)+countccolor(AH131,AG$2)</f>
        <v>4</v>
      </c>
      <c r="AH131" s="98">
        <v>-0.0184</v>
      </c>
      <c r="AI131" s="42" t="s">
        <v>318</v>
      </c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</v>
      </c>
      <c r="BF131" s="51" t="s">
        <v>325</v>
      </c>
      <c r="BG131" s="96">
        <v>0.0385</v>
      </c>
    </row>
    <row r="132" spans="1:59" ht="19.5" customHeight="1">
      <c r="A132" s="51" t="s">
        <v>400</v>
      </c>
      <c r="B132" s="51">
        <v>61.96</v>
      </c>
      <c r="C132" s="101">
        <v>21.74</v>
      </c>
      <c r="D132" s="51">
        <v>69.6</v>
      </c>
      <c r="E132" s="105">
        <v>20522</v>
      </c>
      <c r="F132" s="105">
        <v>2</v>
      </c>
      <c r="G132" s="51">
        <v>2</v>
      </c>
      <c r="H132" s="106">
        <v>3</v>
      </c>
      <c r="I132" s="101">
        <v>0.72</v>
      </c>
      <c r="J132" s="51">
        <v>2.54</v>
      </c>
      <c r="K132" s="107">
        <v>12.15</v>
      </c>
      <c r="L132" s="101">
        <v>15.96</v>
      </c>
      <c r="M132" s="51">
        <v>7.02</v>
      </c>
      <c r="N132" s="51">
        <v>6.35</v>
      </c>
      <c r="O132" s="51">
        <v>0</v>
      </c>
      <c r="P132" s="101">
        <v>5.56</v>
      </c>
      <c r="Q132" s="51">
        <v>4.84</v>
      </c>
      <c r="R132" s="51">
        <v>4.5</v>
      </c>
      <c r="S132" s="51">
        <v>9</v>
      </c>
      <c r="T132" s="51">
        <v>10</v>
      </c>
      <c r="U132" s="51">
        <v>2.04</v>
      </c>
      <c r="V132" s="51">
        <v>2.23</v>
      </c>
      <c r="W132" s="142">
        <f>VLOOKUP($A132,$AY$3:$BB$78,3,FALSE)</f>
        <v>43188</v>
      </c>
      <c r="X132" s="42">
        <v>20180426</v>
      </c>
      <c r="Y132" s="113" t="s">
        <v>41</v>
      </c>
      <c r="Z132" s="114" t="s">
        <v>435</v>
      </c>
      <c r="AA132" s="90">
        <f>VLOOKUP(Y132,$AS$3:$AT$18,2,FALSE)</f>
        <v>10</v>
      </c>
      <c r="AB132" s="132">
        <v>84</v>
      </c>
      <c r="AC132" s="143">
        <f>VLOOKUP($A132,$AY$3:$BB$78,4,FALSE)</f>
        <v>0.345</v>
      </c>
      <c r="AD132" s="51">
        <v>3</v>
      </c>
      <c r="AE132" s="99">
        <v>12.33</v>
      </c>
      <c r="AF132" s="42" t="s">
        <v>44</v>
      </c>
      <c r="AG132" s="83">
        <f>countccolor(A132:AF132,AG$2)+countccolor(AH132,AG$2)</f>
        <v>6</v>
      </c>
      <c r="AH132" s="98">
        <v>0</v>
      </c>
      <c r="AI132" s="42" t="s">
        <v>400</v>
      </c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111" t="str">
        <f t="shared" si="1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</v>
      </c>
      <c r="BF132" s="51" t="s">
        <v>326</v>
      </c>
      <c r="BG132" s="96">
        <v>0.078</v>
      </c>
    </row>
    <row r="133" spans="1:59" ht="19.5" customHeight="1">
      <c r="A133" s="90" t="s">
        <v>274</v>
      </c>
      <c r="B133" s="94">
        <v>204.52</v>
      </c>
      <c r="C133" s="90">
        <v>4.74</v>
      </c>
      <c r="D133" s="94">
        <v>225.33</v>
      </c>
      <c r="E133" s="95">
        <v>59124</v>
      </c>
      <c r="F133" s="90">
        <v>2</v>
      </c>
      <c r="G133" s="90">
        <v>2</v>
      </c>
      <c r="H133" s="90">
        <v>2</v>
      </c>
      <c r="I133" s="100">
        <v>0.79</v>
      </c>
      <c r="J133" s="90">
        <v>1.25</v>
      </c>
      <c r="K133" s="125">
        <v>0</v>
      </c>
      <c r="L133" s="100">
        <v>12.72</v>
      </c>
      <c r="M133" s="90">
        <v>0.5</v>
      </c>
      <c r="N133" s="90">
        <v>3.68</v>
      </c>
      <c r="O133" s="90">
        <v>0</v>
      </c>
      <c r="P133" s="100">
        <v>4.62</v>
      </c>
      <c r="Q133" s="90">
        <v>5.07</v>
      </c>
      <c r="R133" s="90">
        <v>4.3</v>
      </c>
      <c r="S133" s="90">
        <v>13</v>
      </c>
      <c r="T133" s="90">
        <v>14</v>
      </c>
      <c r="U133" s="90">
        <v>2.33</v>
      </c>
      <c r="V133" s="90">
        <v>1.56</v>
      </c>
      <c r="W133" s="89" t="e">
        <f>VLOOKUP($A133,$AY$3:$BB$78,3,FALSE)</f>
        <v>#N/A</v>
      </c>
      <c r="X133" s="90">
        <v>20180426</v>
      </c>
      <c r="Y133" s="115" t="s">
        <v>18</v>
      </c>
      <c r="Z133" s="115" t="s">
        <v>131</v>
      </c>
      <c r="AA133" s="90">
        <f>VLOOKUP(Y133,$AS$3:$AT$18,2,FALSE)</f>
        <v>6</v>
      </c>
      <c r="AB133" s="132">
        <v>102</v>
      </c>
      <c r="AC133" s="91" t="e">
        <f>VLOOKUP($A133,$AY$3:$BB$78,4,FALSE)</f>
        <v>#N/A</v>
      </c>
      <c r="AD133" s="51">
        <v>5</v>
      </c>
      <c r="AE133" s="103">
        <v>10.18</v>
      </c>
      <c r="AF133" s="110" t="s">
        <v>44</v>
      </c>
      <c r="AG133" s="83">
        <f>countccolor(A133:AF133,AG$2)+countccolor(AH133,AG$2)</f>
        <v>4</v>
      </c>
      <c r="AH133" s="98">
        <v>-0.0111</v>
      </c>
      <c r="AI133" s="42" t="s">
        <v>274</v>
      </c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111" t="str">
        <f aca="true" t="shared" si="2" ref="BD133:BD149">BD132&amp;", "&amp;A133</f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</v>
      </c>
      <c r="BF133" s="90" t="s">
        <v>237</v>
      </c>
      <c r="BG133" s="96">
        <v>0.0652</v>
      </c>
    </row>
    <row r="134" spans="1:59" ht="19.5" customHeight="1">
      <c r="A134" s="90" t="s">
        <v>157</v>
      </c>
      <c r="B134" s="94">
        <v>70</v>
      </c>
      <c r="C134" s="100">
        <v>21.08</v>
      </c>
      <c r="D134" s="94">
        <v>74.86</v>
      </c>
      <c r="E134" s="95">
        <v>1784</v>
      </c>
      <c r="F134" s="100">
        <v>1</v>
      </c>
      <c r="G134" s="90">
        <v>2</v>
      </c>
      <c r="H134" s="90">
        <v>1</v>
      </c>
      <c r="I134" s="100">
        <v>0.32</v>
      </c>
      <c r="J134" s="90">
        <v>0.97</v>
      </c>
      <c r="K134" s="127">
        <v>3.98</v>
      </c>
      <c r="L134" s="100">
        <v>25.68</v>
      </c>
      <c r="M134" s="90">
        <v>0</v>
      </c>
      <c r="N134" s="90">
        <v>-1.79</v>
      </c>
      <c r="O134" s="90">
        <v>0</v>
      </c>
      <c r="P134" s="90">
        <v>0</v>
      </c>
      <c r="Q134" s="90">
        <v>14.52</v>
      </c>
      <c r="R134" s="90">
        <v>8.93</v>
      </c>
      <c r="S134" s="90">
        <v>7</v>
      </c>
      <c r="T134" s="90">
        <v>7</v>
      </c>
      <c r="U134" s="90">
        <v>1.29</v>
      </c>
      <c r="V134" s="90">
        <v>0</v>
      </c>
      <c r="W134" s="89" t="e">
        <f>VLOOKUP($A134,$AY$3:$BB$78,3,FALSE)</f>
        <v>#N/A</v>
      </c>
      <c r="X134" s="90">
        <v>20180427</v>
      </c>
      <c r="Y134" s="115" t="s">
        <v>21</v>
      </c>
      <c r="Z134" s="115" t="s">
        <v>169</v>
      </c>
      <c r="AA134" s="90">
        <f>VLOOKUP(Y134,$AS$3:$AT$18,2,FALSE)</f>
        <v>8</v>
      </c>
      <c r="AB134" s="129">
        <v>16</v>
      </c>
      <c r="AC134" s="91" t="e">
        <f>VLOOKUP($A134,$AY$3:$BB$78,4,FALSE)</f>
        <v>#N/A</v>
      </c>
      <c r="AD134" s="51">
        <v>9</v>
      </c>
      <c r="AE134" s="83">
        <v>6.94</v>
      </c>
      <c r="AF134" s="83" t="s">
        <v>44</v>
      </c>
      <c r="AG134" s="83">
        <f>countccolor(A134:AF134,AG$2)+countccolor(AH134,AG$2)</f>
        <v>7</v>
      </c>
      <c r="AH134" s="134">
        <v>0.0341</v>
      </c>
      <c r="AI134" s="42" t="s">
        <v>157</v>
      </c>
      <c r="AJ134" s="42"/>
      <c r="AK134" s="42"/>
      <c r="AL134" s="42"/>
      <c r="AM134" s="42"/>
      <c r="AN134" s="42"/>
      <c r="AO134" s="42"/>
      <c r="AP134" s="58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</v>
      </c>
      <c r="BF134" s="90" t="s">
        <v>327</v>
      </c>
      <c r="BG134" s="96">
        <v>0.0023</v>
      </c>
    </row>
    <row r="135" spans="1:59" ht="19.5" customHeight="1">
      <c r="A135" s="90" t="s">
        <v>401</v>
      </c>
      <c r="B135" s="94">
        <v>57.1</v>
      </c>
      <c r="C135" s="100">
        <v>7.47</v>
      </c>
      <c r="D135" s="94">
        <v>62</v>
      </c>
      <c r="E135" s="95">
        <v>3340</v>
      </c>
      <c r="F135" s="90">
        <v>2</v>
      </c>
      <c r="G135" s="90">
        <v>2</v>
      </c>
      <c r="H135" s="90">
        <v>2</v>
      </c>
      <c r="I135" s="100">
        <v>0.54</v>
      </c>
      <c r="J135" s="90">
        <v>2.15</v>
      </c>
      <c r="K135" s="90">
        <v>0</v>
      </c>
      <c r="L135" s="90">
        <v>0.52</v>
      </c>
      <c r="M135" s="90">
        <v>7.5</v>
      </c>
      <c r="N135" s="90">
        <v>14.29</v>
      </c>
      <c r="O135" s="90">
        <v>0</v>
      </c>
      <c r="P135" s="90">
        <v>0</v>
      </c>
      <c r="Q135" s="90">
        <v>6.39</v>
      </c>
      <c r="R135" s="90">
        <v>4.63</v>
      </c>
      <c r="S135" s="100">
        <v>3</v>
      </c>
      <c r="T135" s="90">
        <v>4</v>
      </c>
      <c r="U135" s="90">
        <v>1.35</v>
      </c>
      <c r="V135" s="90">
        <v>1.26</v>
      </c>
      <c r="W135" s="142">
        <f>VLOOKUP($A135,$AY$3:$BB$78,3,FALSE)</f>
        <v>43145</v>
      </c>
      <c r="X135" s="90">
        <v>20180425</v>
      </c>
      <c r="Y135" s="115" t="s">
        <v>19</v>
      </c>
      <c r="Z135" s="115" t="s">
        <v>94</v>
      </c>
      <c r="AA135" s="100">
        <f>VLOOKUP(Y135,$AS$3:$AT$18,2,FALSE)</f>
        <v>4</v>
      </c>
      <c r="AB135" s="129">
        <v>51</v>
      </c>
      <c r="AC135" s="143">
        <f>VLOOKUP($A135,$AY$3:$BB$78,4,FALSE)</f>
        <v>0.18</v>
      </c>
      <c r="AD135" s="51">
        <v>4</v>
      </c>
      <c r="AE135" s="83">
        <v>8.58</v>
      </c>
      <c r="AF135" s="90" t="s">
        <v>44</v>
      </c>
      <c r="AG135" s="83">
        <f>countccolor(A135:AF135,AG$2)+countccolor(AH135,AG$2)</f>
        <v>5</v>
      </c>
      <c r="AH135" s="98">
        <v>0</v>
      </c>
      <c r="AI135" s="42" t="s">
        <v>401</v>
      </c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</v>
      </c>
      <c r="BF135" s="90" t="s">
        <v>159</v>
      </c>
      <c r="BG135" s="96">
        <v>0</v>
      </c>
    </row>
    <row r="136" spans="1:59" ht="19.5" customHeight="1">
      <c r="A136" s="51" t="s">
        <v>402</v>
      </c>
      <c r="B136" s="51">
        <v>5.82</v>
      </c>
      <c r="C136" s="101">
        <v>13.27</v>
      </c>
      <c r="D136" s="51">
        <v>6.23</v>
      </c>
      <c r="E136" s="105">
        <v>26143</v>
      </c>
      <c r="F136" s="105">
        <v>3</v>
      </c>
      <c r="G136" s="51">
        <v>2</v>
      </c>
      <c r="H136" s="106">
        <v>3</v>
      </c>
      <c r="I136" s="51">
        <v>0.87</v>
      </c>
      <c r="J136" s="51">
        <v>1.25</v>
      </c>
      <c r="K136" s="128">
        <v>3.37</v>
      </c>
      <c r="L136" s="101">
        <v>11.76</v>
      </c>
      <c r="M136" s="51">
        <v>0</v>
      </c>
      <c r="N136" s="51">
        <v>50</v>
      </c>
      <c r="O136" s="101">
        <v>4.31</v>
      </c>
      <c r="P136" s="101">
        <v>15.39</v>
      </c>
      <c r="Q136" s="51">
        <v>5.65</v>
      </c>
      <c r="R136" s="51">
        <v>6</v>
      </c>
      <c r="S136" s="51">
        <v>13</v>
      </c>
      <c r="T136" s="51">
        <v>11</v>
      </c>
      <c r="U136" s="51">
        <v>4.82</v>
      </c>
      <c r="V136" s="51">
        <v>0.76</v>
      </c>
      <c r="W136" s="89" t="e">
        <f>VLOOKUP($A136,$AY$3:$BB$78,3,FALSE)</f>
        <v>#N/A</v>
      </c>
      <c r="X136" s="42">
        <v>20180426</v>
      </c>
      <c r="Y136" s="113" t="s">
        <v>10</v>
      </c>
      <c r="Z136" s="114" t="s">
        <v>436</v>
      </c>
      <c r="AA136" s="90">
        <f>VLOOKUP(Y136,$AS$3:$AT$18,2,FALSE)</f>
        <v>11</v>
      </c>
      <c r="AB136" s="132">
        <v>184</v>
      </c>
      <c r="AC136" s="91" t="e">
        <f>VLOOKUP($A136,$AY$3:$BB$78,4,FALSE)</f>
        <v>#N/A</v>
      </c>
      <c r="AD136" s="51">
        <v>1</v>
      </c>
      <c r="AE136" s="42">
        <v>7.1</v>
      </c>
      <c r="AF136" s="42" t="s">
        <v>44</v>
      </c>
      <c r="AG136" s="83">
        <f>countccolor(A136:AF136,AG$2)+countccolor(AH136,AG$2)</f>
        <v>5</v>
      </c>
      <c r="AH136" s="98">
        <v>0.009</v>
      </c>
      <c r="AI136" s="42" t="s">
        <v>402</v>
      </c>
      <c r="AJ136" s="42"/>
      <c r="AK136" s="42"/>
      <c r="AL136" s="42"/>
      <c r="AM136" s="42"/>
      <c r="AN136" s="42"/>
      <c r="AO136" s="42"/>
      <c r="AP136" s="58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</v>
      </c>
      <c r="BF136" s="51" t="s">
        <v>238</v>
      </c>
      <c r="BG136" s="96">
        <v>0.0009</v>
      </c>
    </row>
    <row r="137" spans="1:59" ht="19.5" customHeight="1">
      <c r="A137" s="51" t="s">
        <v>191</v>
      </c>
      <c r="B137" s="51">
        <v>53.5</v>
      </c>
      <c r="C137" s="51">
        <v>1.85</v>
      </c>
      <c r="D137" s="51">
        <v>62.75</v>
      </c>
      <c r="E137" s="105">
        <v>2774</v>
      </c>
      <c r="F137" s="105">
        <v>2</v>
      </c>
      <c r="G137" s="51">
        <v>2</v>
      </c>
      <c r="H137" s="106">
        <v>2</v>
      </c>
      <c r="I137" s="101">
        <v>0.38</v>
      </c>
      <c r="J137" s="101">
        <v>0.72</v>
      </c>
      <c r="K137" s="128">
        <v>2.93</v>
      </c>
      <c r="L137" s="101">
        <v>6.04</v>
      </c>
      <c r="M137" s="51">
        <v>14.08</v>
      </c>
      <c r="N137" s="51">
        <v>3.06</v>
      </c>
      <c r="O137" s="51">
        <v>0</v>
      </c>
      <c r="P137" s="51">
        <v>0</v>
      </c>
      <c r="Q137" s="51">
        <v>-0.66</v>
      </c>
      <c r="R137" s="51">
        <v>3.67</v>
      </c>
      <c r="S137" s="101">
        <v>4</v>
      </c>
      <c r="T137" s="51">
        <v>4</v>
      </c>
      <c r="U137" s="51">
        <v>0.87</v>
      </c>
      <c r="V137" s="51">
        <v>0.6</v>
      </c>
      <c r="W137" s="142">
        <f>VLOOKUP($A137,$AY$3:$BB$78,3,FALSE)</f>
        <v>43187</v>
      </c>
      <c r="X137" s="42">
        <v>20180426</v>
      </c>
      <c r="Y137" s="113" t="s">
        <v>21</v>
      </c>
      <c r="Z137" s="114" t="s">
        <v>108</v>
      </c>
      <c r="AA137" s="90">
        <f>VLOOKUP(Y137,$AS$3:$AT$18,2,FALSE)</f>
        <v>8</v>
      </c>
      <c r="AB137" s="132">
        <v>82</v>
      </c>
      <c r="AC137" s="143">
        <f>VLOOKUP($A137,$AY$3:$BB$78,4,FALSE)</f>
        <v>0.1</v>
      </c>
      <c r="AD137" s="51">
        <v>8</v>
      </c>
      <c r="AE137" s="99">
        <v>17.29</v>
      </c>
      <c r="AF137" s="99" t="s">
        <v>43</v>
      </c>
      <c r="AG137" s="83">
        <f>countccolor(A137:AF137,AG$2)+countccolor(AH137,AG$2)</f>
        <v>7</v>
      </c>
      <c r="AH137" s="98">
        <v>0</v>
      </c>
      <c r="AI137" s="42" t="s">
        <v>191</v>
      </c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</v>
      </c>
      <c r="BF137" s="51" t="s">
        <v>328</v>
      </c>
      <c r="BG137" s="96">
        <v>-0.0051</v>
      </c>
    </row>
    <row r="138" spans="1:59" ht="19.5" customHeight="1">
      <c r="A138" s="51" t="s">
        <v>158</v>
      </c>
      <c r="B138" s="51">
        <v>35.17</v>
      </c>
      <c r="C138" s="101">
        <v>5.88</v>
      </c>
      <c r="D138" s="51">
        <v>32.33</v>
      </c>
      <c r="E138" s="105">
        <v>1400</v>
      </c>
      <c r="F138" s="105">
        <v>2</v>
      </c>
      <c r="G138" s="51">
        <v>2</v>
      </c>
      <c r="H138" s="106">
        <v>2</v>
      </c>
      <c r="I138" s="101">
        <v>0.52</v>
      </c>
      <c r="J138" s="101">
        <v>0.59</v>
      </c>
      <c r="K138" s="126">
        <v>-0.68</v>
      </c>
      <c r="L138" s="101">
        <v>3.33</v>
      </c>
      <c r="M138" s="51">
        <v>-8.82</v>
      </c>
      <c r="N138" s="51">
        <v>100</v>
      </c>
      <c r="O138" s="51">
        <v>0</v>
      </c>
      <c r="P138" s="51">
        <v>0</v>
      </c>
      <c r="Q138" s="51">
        <v>6.87</v>
      </c>
      <c r="R138" s="51">
        <v>6.71</v>
      </c>
      <c r="S138" s="51">
        <v>7</v>
      </c>
      <c r="T138" s="51">
        <v>7</v>
      </c>
      <c r="U138" s="51">
        <v>1</v>
      </c>
      <c r="V138" s="51">
        <v>0</v>
      </c>
      <c r="W138" s="89" t="e">
        <f>VLOOKUP($A138,$AY$3:$BB$78,3,FALSE)</f>
        <v>#N/A</v>
      </c>
      <c r="X138" s="144">
        <v>20180215</v>
      </c>
      <c r="Y138" s="113" t="s">
        <v>10</v>
      </c>
      <c r="Z138" s="114" t="s">
        <v>171</v>
      </c>
      <c r="AA138" s="90">
        <f>VLOOKUP(Y138,$AS$3:$AT$18,2,FALSE)</f>
        <v>11</v>
      </c>
      <c r="AB138" s="132">
        <v>209</v>
      </c>
      <c r="AC138" s="91" t="e">
        <f>VLOOKUP($A138,$AY$3:$BB$78,4,FALSE)</f>
        <v>#N/A</v>
      </c>
      <c r="AD138" s="51">
        <v>1</v>
      </c>
      <c r="AE138" s="42">
        <v>-8.07</v>
      </c>
      <c r="AF138" s="99" t="s">
        <v>43</v>
      </c>
      <c r="AG138" s="83">
        <f>countccolor(A138:AF138,AG$2)+countccolor(AH138,AG$2)</f>
        <v>5</v>
      </c>
      <c r="AH138" s="98">
        <v>-0.0058</v>
      </c>
      <c r="AI138" s="42" t="s">
        <v>158</v>
      </c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</v>
      </c>
      <c r="BF138" s="51" t="s">
        <v>329</v>
      </c>
      <c r="BG138" s="96">
        <v>0.0099</v>
      </c>
    </row>
    <row r="139" spans="1:59" ht="19.5" customHeight="1">
      <c r="A139" s="90" t="s">
        <v>321</v>
      </c>
      <c r="B139" s="94">
        <v>26.66</v>
      </c>
      <c r="C139" s="100">
        <v>5.84</v>
      </c>
      <c r="D139" s="94">
        <v>31.44</v>
      </c>
      <c r="E139" s="95">
        <v>4716</v>
      </c>
      <c r="F139" s="100">
        <v>1</v>
      </c>
      <c r="G139" s="90">
        <v>1</v>
      </c>
      <c r="H139" s="90">
        <v>1</v>
      </c>
      <c r="I139" s="100">
        <v>0.38</v>
      </c>
      <c r="J139" s="90">
        <v>1.06</v>
      </c>
      <c r="K139" s="90">
        <v>0.51</v>
      </c>
      <c r="L139" s="100">
        <v>18.77</v>
      </c>
      <c r="M139" s="90">
        <v>3.13</v>
      </c>
      <c r="N139" s="90">
        <v>-8</v>
      </c>
      <c r="O139" s="90">
        <v>0</v>
      </c>
      <c r="P139" s="90">
        <v>0</v>
      </c>
      <c r="Q139" s="90">
        <v>11.52</v>
      </c>
      <c r="R139" s="90">
        <v>6.56</v>
      </c>
      <c r="S139" s="90">
        <v>10</v>
      </c>
      <c r="T139" s="90">
        <v>10</v>
      </c>
      <c r="U139" s="90">
        <v>1.08</v>
      </c>
      <c r="V139" s="90">
        <v>0.75</v>
      </c>
      <c r="W139" s="89" t="e">
        <f>VLOOKUP($A139,$AY$3:$BB$78,3,FALSE)</f>
        <v>#N/A</v>
      </c>
      <c r="X139" s="90">
        <v>20180510</v>
      </c>
      <c r="Y139" s="115" t="s">
        <v>21</v>
      </c>
      <c r="Z139" s="115" t="s">
        <v>338</v>
      </c>
      <c r="AA139" s="90">
        <f>VLOOKUP(Y139,$AS$3:$AT$18,2,FALSE)</f>
        <v>8</v>
      </c>
      <c r="AB139" s="132">
        <v>116</v>
      </c>
      <c r="AC139" s="91" t="e">
        <f>VLOOKUP($A139,$AY$3:$BB$78,4,FALSE)</f>
        <v>#N/A</v>
      </c>
      <c r="AD139" s="51">
        <v>7</v>
      </c>
      <c r="AE139" s="103">
        <v>17.94</v>
      </c>
      <c r="AF139" s="90" t="s">
        <v>44</v>
      </c>
      <c r="AG139" s="83">
        <f>countccolor(A139:AF139,AG$2)+countccolor(AH139,AG$2)</f>
        <v>5</v>
      </c>
      <c r="AH139" s="98">
        <v>-0.0051</v>
      </c>
      <c r="AI139" s="42" t="s">
        <v>321</v>
      </c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</v>
      </c>
      <c r="BF139" s="90" t="s">
        <v>204</v>
      </c>
      <c r="BG139" s="96">
        <v>0</v>
      </c>
    </row>
    <row r="140" spans="1:59" ht="19.5" customHeight="1">
      <c r="A140" s="90" t="s">
        <v>193</v>
      </c>
      <c r="B140" s="94">
        <v>86.84</v>
      </c>
      <c r="C140" s="90">
        <v>4.54</v>
      </c>
      <c r="D140" s="94">
        <v>100.5</v>
      </c>
      <c r="E140" s="95">
        <v>9939</v>
      </c>
      <c r="F140" s="100">
        <v>1</v>
      </c>
      <c r="G140" s="90">
        <v>1</v>
      </c>
      <c r="H140" s="90">
        <v>2</v>
      </c>
      <c r="I140" s="100">
        <v>0.6</v>
      </c>
      <c r="J140" s="90">
        <v>0.98</v>
      </c>
      <c r="K140" s="90">
        <v>1.63</v>
      </c>
      <c r="L140" s="100">
        <v>15.07</v>
      </c>
      <c r="M140" s="90">
        <v>8.2</v>
      </c>
      <c r="N140" s="90">
        <v>0</v>
      </c>
      <c r="O140" s="90">
        <v>0</v>
      </c>
      <c r="P140" s="100">
        <v>20.42</v>
      </c>
      <c r="Q140" s="90">
        <v>3.25</v>
      </c>
      <c r="R140" s="90">
        <v>5.93</v>
      </c>
      <c r="S140" s="90">
        <v>15</v>
      </c>
      <c r="T140" s="90">
        <v>16</v>
      </c>
      <c r="U140" s="90">
        <v>1.42</v>
      </c>
      <c r="V140" s="90">
        <v>0.46</v>
      </c>
      <c r="W140" s="142">
        <f>VLOOKUP($A140,$AY$3:$BB$78,3,FALSE)</f>
        <v>43175</v>
      </c>
      <c r="X140" s="90">
        <v>20180502</v>
      </c>
      <c r="Y140" s="115" t="s">
        <v>18</v>
      </c>
      <c r="Z140" s="115" t="s">
        <v>131</v>
      </c>
      <c r="AA140" s="90">
        <f>VLOOKUP(Y140,$AS$3:$AT$18,2,FALSE)</f>
        <v>6</v>
      </c>
      <c r="AB140" s="132">
        <v>102</v>
      </c>
      <c r="AC140" s="143">
        <f>VLOOKUP($A140,$AY$3:$BB$78,4,FALSE)</f>
        <v>0.1</v>
      </c>
      <c r="AD140" s="51">
        <v>7</v>
      </c>
      <c r="AE140" s="103">
        <v>15.73</v>
      </c>
      <c r="AF140" s="130" t="s">
        <v>43</v>
      </c>
      <c r="AG140" s="83">
        <f>countccolor(A140:AF140,AG$2)+countccolor(AH140,AG$2)</f>
        <v>6</v>
      </c>
      <c r="AH140" s="98">
        <v>0</v>
      </c>
      <c r="AI140" s="42" t="s">
        <v>193</v>
      </c>
      <c r="AJ140" s="42"/>
      <c r="AK140" s="42"/>
      <c r="AL140" s="42"/>
      <c r="AM140" s="42"/>
      <c r="AN140" s="42"/>
      <c r="AO140" s="42"/>
      <c r="AP140" s="58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</v>
      </c>
      <c r="BF140" s="90" t="s">
        <v>239</v>
      </c>
      <c r="BG140" s="96">
        <v>0.0012</v>
      </c>
    </row>
    <row r="141" spans="1:59" ht="19.5" customHeight="1">
      <c r="A141" s="51" t="s">
        <v>403</v>
      </c>
      <c r="B141" s="51">
        <v>55.83</v>
      </c>
      <c r="C141" s="51">
        <v>2.08</v>
      </c>
      <c r="D141" s="51">
        <v>63.33</v>
      </c>
      <c r="E141" s="105">
        <v>2642</v>
      </c>
      <c r="F141" s="105">
        <v>2</v>
      </c>
      <c r="G141" s="51">
        <v>3</v>
      </c>
      <c r="H141" s="106">
        <v>3</v>
      </c>
      <c r="I141" s="101">
        <v>0.48</v>
      </c>
      <c r="J141" s="101">
        <v>0.75</v>
      </c>
      <c r="K141" s="128">
        <v>7.44</v>
      </c>
      <c r="L141" s="101">
        <v>6.59</v>
      </c>
      <c r="M141" s="51">
        <v>-16.22</v>
      </c>
      <c r="N141" s="51">
        <v>-4.84</v>
      </c>
      <c r="O141" s="51">
        <v>0</v>
      </c>
      <c r="P141" s="51">
        <v>0</v>
      </c>
      <c r="Q141" s="51">
        <v>8.84</v>
      </c>
      <c r="R141" s="51">
        <v>7.8</v>
      </c>
      <c r="S141" s="101">
        <v>3</v>
      </c>
      <c r="T141" s="51">
        <v>3</v>
      </c>
      <c r="U141" s="51">
        <v>2.7</v>
      </c>
      <c r="V141" s="51">
        <v>1.5</v>
      </c>
      <c r="W141" s="142">
        <f>VLOOKUP($A141,$AY$3:$BB$78,3,FALSE)</f>
        <v>43194</v>
      </c>
      <c r="X141" s="42">
        <v>20180426</v>
      </c>
      <c r="Y141" s="113" t="s">
        <v>16</v>
      </c>
      <c r="Z141" s="114" t="s">
        <v>85</v>
      </c>
      <c r="AA141" s="100">
        <f>VLOOKUP(Y141,$AS$3:$AT$18,2,FALSE)</f>
        <v>2</v>
      </c>
      <c r="AB141" s="132">
        <v>107</v>
      </c>
      <c r="AC141" s="143">
        <f>VLOOKUP($A141,$AY$3:$BB$78,4,FALSE)</f>
        <v>0.21</v>
      </c>
      <c r="AD141" s="42">
        <v>2</v>
      </c>
      <c r="AE141" s="99">
        <v>13.44</v>
      </c>
      <c r="AF141" s="42" t="s">
        <v>44</v>
      </c>
      <c r="AG141" s="83">
        <f>countccolor(A141:AF141,AG$2)+countccolor(AH141,AG$2)</f>
        <v>7</v>
      </c>
      <c r="AH141" s="98">
        <v>0</v>
      </c>
      <c r="AI141" s="42" t="s">
        <v>403</v>
      </c>
      <c r="AJ141" s="42"/>
      <c r="AK141" s="42"/>
      <c r="AL141" s="42"/>
      <c r="AM141" s="42"/>
      <c r="AN141" s="42"/>
      <c r="AO141" s="42"/>
      <c r="AP141" s="58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SPR, SSD</v>
      </c>
      <c r="BF141" s="51" t="s">
        <v>160</v>
      </c>
      <c r="BG141" s="96">
        <v>0.0045</v>
      </c>
    </row>
    <row r="142" spans="1:59" ht="19.5" customHeight="1">
      <c r="A142" s="90" t="s">
        <v>404</v>
      </c>
      <c r="B142" s="94">
        <v>58.33</v>
      </c>
      <c r="C142" s="100">
        <v>12.73</v>
      </c>
      <c r="D142" s="94">
        <v>63.4</v>
      </c>
      <c r="E142" s="95">
        <v>30444</v>
      </c>
      <c r="F142" s="90">
        <v>2</v>
      </c>
      <c r="G142" s="90">
        <v>2</v>
      </c>
      <c r="H142" s="90">
        <v>2</v>
      </c>
      <c r="I142" s="90">
        <v>1.03</v>
      </c>
      <c r="J142" s="100">
        <v>0.75</v>
      </c>
      <c r="K142" s="100">
        <v>3.71</v>
      </c>
      <c r="L142" s="100">
        <v>6.17</v>
      </c>
      <c r="M142" s="90">
        <v>1.54</v>
      </c>
      <c r="N142" s="90">
        <v>1.37</v>
      </c>
      <c r="O142" s="90">
        <v>0</v>
      </c>
      <c r="P142" s="100">
        <v>16.26</v>
      </c>
      <c r="Q142" s="90">
        <v>6.25</v>
      </c>
      <c r="R142" s="90">
        <v>4.51</v>
      </c>
      <c r="S142" s="90">
        <v>9</v>
      </c>
      <c r="T142" s="90">
        <v>9</v>
      </c>
      <c r="U142" s="100">
        <v>0.53</v>
      </c>
      <c r="V142" s="90">
        <v>2.47</v>
      </c>
      <c r="W142" s="89" t="e">
        <f>VLOOKUP($A142,$AY$3:$BB$78,3,FALSE)</f>
        <v>#N/A</v>
      </c>
      <c r="X142" s="90">
        <v>20180514</v>
      </c>
      <c r="Y142" s="115" t="s">
        <v>9</v>
      </c>
      <c r="Z142" s="115" t="s">
        <v>72</v>
      </c>
      <c r="AA142" s="90">
        <f>VLOOKUP(Y142,$AS$3:$AT$18,2,FALSE)</f>
        <v>7</v>
      </c>
      <c r="AB142" s="132">
        <v>120</v>
      </c>
      <c r="AC142" s="91" t="e">
        <f>VLOOKUP($A142,$AY$3:$BB$78,4,FALSE)</f>
        <v>#N/A</v>
      </c>
      <c r="AD142" s="51">
        <v>5</v>
      </c>
      <c r="AE142" s="83">
        <v>8.69</v>
      </c>
      <c r="AF142" s="102" t="s">
        <v>43</v>
      </c>
      <c r="AG142" s="83">
        <f>countccolor(A142:AF142,AG$2)+countccolor(AH142,AG$2)</f>
        <v>7</v>
      </c>
      <c r="AH142" s="98">
        <v>0</v>
      </c>
      <c r="AI142" s="42" t="s">
        <v>404</v>
      </c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SPR, SSD, SYY</v>
      </c>
      <c r="BF142" s="90" t="s">
        <v>277</v>
      </c>
      <c r="BG142" s="96">
        <v>-0.014</v>
      </c>
    </row>
    <row r="143" spans="1:59" ht="19.5" customHeight="1">
      <c r="A143" s="90" t="s">
        <v>405</v>
      </c>
      <c r="B143" s="94">
        <v>26.85</v>
      </c>
      <c r="C143" s="90">
        <v>1.59</v>
      </c>
      <c r="D143" s="94">
        <v>27</v>
      </c>
      <c r="E143" s="95">
        <v>1111</v>
      </c>
      <c r="F143" s="100">
        <v>1</v>
      </c>
      <c r="G143" s="100">
        <v>3</v>
      </c>
      <c r="H143" s="90">
        <v>3</v>
      </c>
      <c r="I143" s="90">
        <v>0.83</v>
      </c>
      <c r="J143" s="100">
        <v>0.42</v>
      </c>
      <c r="K143" s="100">
        <v>6.45</v>
      </c>
      <c r="L143" s="100">
        <v>6.45</v>
      </c>
      <c r="M143" s="90">
        <v>8.51</v>
      </c>
      <c r="N143" s="90">
        <v>3.45</v>
      </c>
      <c r="O143" s="90">
        <v>0</v>
      </c>
      <c r="P143" s="90">
        <v>0</v>
      </c>
      <c r="Q143" s="90">
        <v>2.66</v>
      </c>
      <c r="R143" s="90" t="s">
        <v>1</v>
      </c>
      <c r="S143" s="100">
        <v>4</v>
      </c>
      <c r="T143" s="90">
        <v>4</v>
      </c>
      <c r="U143" s="100">
        <v>0.44</v>
      </c>
      <c r="V143" s="90">
        <v>0</v>
      </c>
      <c r="W143" s="89" t="e">
        <f>VLOOKUP($A143,$AY$3:$BB$78,3,FALSE)</f>
        <v>#N/A</v>
      </c>
      <c r="X143" s="90">
        <v>20180507</v>
      </c>
      <c r="Y143" s="115" t="s">
        <v>41</v>
      </c>
      <c r="Z143" s="115" t="s">
        <v>121</v>
      </c>
      <c r="AA143" s="90">
        <f>VLOOKUP(Y143,$AS$3:$AT$18,2,FALSE)</f>
        <v>10</v>
      </c>
      <c r="AB143" s="129">
        <v>48</v>
      </c>
      <c r="AC143" s="91" t="e">
        <f>VLOOKUP($A143,$AY$3:$BB$78,4,FALSE)</f>
        <v>#N/A</v>
      </c>
      <c r="AD143" s="51">
        <v>5</v>
      </c>
      <c r="AE143" s="83">
        <v>0.56</v>
      </c>
      <c r="AF143" s="130" t="s">
        <v>43</v>
      </c>
      <c r="AG143" s="83">
        <f>countccolor(A143:AF143,AG$2)+countccolor(AH143,AG$2)</f>
        <v>9</v>
      </c>
      <c r="AH143" s="98">
        <v>0</v>
      </c>
      <c r="AI143" s="42" t="s">
        <v>405</v>
      </c>
      <c r="AJ143" s="42"/>
      <c r="AK143" s="42"/>
      <c r="AL143" s="42"/>
      <c r="AM143" s="42"/>
      <c r="AN143" s="42"/>
      <c r="AO143" s="42"/>
      <c r="AP143" s="58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SPR, SSD, SYY, TBI</v>
      </c>
      <c r="BF143" s="90" t="s">
        <v>126</v>
      </c>
      <c r="BG143" s="96">
        <v>-0.1069</v>
      </c>
    </row>
    <row r="144" spans="1:59" ht="19.5" customHeight="1">
      <c r="A144" s="90" t="s">
        <v>325</v>
      </c>
      <c r="B144" s="94">
        <v>106.61</v>
      </c>
      <c r="C144" s="90">
        <v>3.31</v>
      </c>
      <c r="D144" s="94" t="s">
        <v>1</v>
      </c>
      <c r="E144" s="95">
        <v>4531</v>
      </c>
      <c r="F144" s="90">
        <v>2</v>
      </c>
      <c r="G144" s="90">
        <v>1</v>
      </c>
      <c r="H144" s="90">
        <v>3</v>
      </c>
      <c r="I144" s="100">
        <v>0.15</v>
      </c>
      <c r="J144" s="90">
        <v>2.01</v>
      </c>
      <c r="K144" s="90">
        <v>0</v>
      </c>
      <c r="L144" s="100">
        <v>19.58</v>
      </c>
      <c r="M144" s="90">
        <v>5.26</v>
      </c>
      <c r="N144" s="90">
        <v>121.15</v>
      </c>
      <c r="O144" s="90">
        <v>0</v>
      </c>
      <c r="P144" s="90">
        <v>0</v>
      </c>
      <c r="Q144" s="90">
        <v>5.35</v>
      </c>
      <c r="R144" s="90">
        <v>4.58</v>
      </c>
      <c r="S144" s="100">
        <v>2</v>
      </c>
      <c r="T144" s="90">
        <v>2</v>
      </c>
      <c r="U144" s="90">
        <v>0.87</v>
      </c>
      <c r="V144" s="90">
        <v>2.03</v>
      </c>
      <c r="W144" s="89" t="e">
        <f>VLOOKUP($A144,$AY$3:$BB$78,3,FALSE)</f>
        <v>#N/A</v>
      </c>
      <c r="X144" s="90">
        <v>20180502</v>
      </c>
      <c r="Y144" s="115" t="s">
        <v>19</v>
      </c>
      <c r="Z144" s="115" t="s">
        <v>94</v>
      </c>
      <c r="AA144" s="100">
        <f>VLOOKUP(Y144,$AS$3:$AT$18,2,FALSE)</f>
        <v>4</v>
      </c>
      <c r="AB144" s="129">
        <v>51</v>
      </c>
      <c r="AC144" s="91" t="e">
        <f>VLOOKUP($A144,$AY$3:$BB$78,4,FALSE)</f>
        <v>#N/A</v>
      </c>
      <c r="AD144" s="51">
        <v>1</v>
      </c>
      <c r="AE144" s="83" t="s">
        <v>1</v>
      </c>
      <c r="AF144" s="100" t="s">
        <v>43</v>
      </c>
      <c r="AG144" s="83">
        <f>countccolor(A144:AF144,AG$2)+countccolor(AH144,AG$2)</f>
        <v>6</v>
      </c>
      <c r="AH144" s="98">
        <v>0</v>
      </c>
      <c r="AI144" s="42" t="s">
        <v>325</v>
      </c>
      <c r="AJ144" s="42"/>
      <c r="AK144" s="42"/>
      <c r="AL144" s="42"/>
      <c r="AM144" s="42"/>
      <c r="AN144" s="42"/>
      <c r="AO144" s="42"/>
      <c r="AP144" s="58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SPR, SSD, SYY, TBI, THG</v>
      </c>
      <c r="BF144" s="90" t="s">
        <v>330</v>
      </c>
      <c r="BG144" s="96">
        <v>0</v>
      </c>
    </row>
    <row r="145" spans="1:59" ht="19.5" customHeight="1">
      <c r="A145" s="90" t="s">
        <v>326</v>
      </c>
      <c r="B145" s="94">
        <v>75.64</v>
      </c>
      <c r="C145" s="90">
        <v>4.53</v>
      </c>
      <c r="D145" s="94">
        <v>82.07</v>
      </c>
      <c r="E145" s="95">
        <v>47827</v>
      </c>
      <c r="F145" s="90">
        <v>3</v>
      </c>
      <c r="G145" s="90">
        <v>3</v>
      </c>
      <c r="H145" s="90">
        <v>3</v>
      </c>
      <c r="I145" s="90">
        <v>1.46</v>
      </c>
      <c r="J145" s="90">
        <v>1.26</v>
      </c>
      <c r="K145" s="90">
        <v>0</v>
      </c>
      <c r="L145" s="100">
        <v>2.29</v>
      </c>
      <c r="M145" s="90">
        <v>0</v>
      </c>
      <c r="N145" s="90">
        <v>1.19</v>
      </c>
      <c r="O145" s="90">
        <v>0</v>
      </c>
      <c r="P145" s="90">
        <v>0</v>
      </c>
      <c r="Q145" s="90">
        <v>5.24</v>
      </c>
      <c r="R145" s="90">
        <v>8.58</v>
      </c>
      <c r="S145" s="90">
        <v>17</v>
      </c>
      <c r="T145" s="90">
        <v>17</v>
      </c>
      <c r="U145" s="90">
        <v>1.39</v>
      </c>
      <c r="V145" s="90">
        <v>1.65</v>
      </c>
      <c r="W145" s="142">
        <f>VLOOKUP($A145,$AY$3:$BB$78,3,FALSE)</f>
        <v>43145</v>
      </c>
      <c r="X145" s="90">
        <v>20180228</v>
      </c>
      <c r="Y145" s="115" t="s">
        <v>11</v>
      </c>
      <c r="Z145" s="115" t="s">
        <v>129</v>
      </c>
      <c r="AA145" s="100">
        <f>VLOOKUP(Y145,$AS$3:$AT$18,2,FALSE)</f>
        <v>1</v>
      </c>
      <c r="AB145" s="129">
        <v>33</v>
      </c>
      <c r="AC145" s="143">
        <f>VLOOKUP($A145,$AY$3:$BB$78,4,FALSE)</f>
        <v>0.3125</v>
      </c>
      <c r="AD145" s="51">
        <v>2</v>
      </c>
      <c r="AE145" s="93">
        <v>8.5</v>
      </c>
      <c r="AF145" s="102" t="s">
        <v>43</v>
      </c>
      <c r="AG145" s="83">
        <f>countccolor(A145:AF145,AG$2)+countccolor(AH145,AG$2)</f>
        <v>4</v>
      </c>
      <c r="AH145" s="98">
        <v>-0.0071</v>
      </c>
      <c r="AI145" s="42" t="s">
        <v>326</v>
      </c>
      <c r="AJ145" s="42"/>
      <c r="AK145" s="42"/>
      <c r="AL145" s="42"/>
      <c r="AM145" s="42"/>
      <c r="AN145" s="42"/>
      <c r="AO145" s="42"/>
      <c r="AP145" s="58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SPR, SSD, SYY, TBI, THG, TJX</v>
      </c>
      <c r="BF145" s="90" t="s">
        <v>331</v>
      </c>
      <c r="BG145" s="96">
        <v>0.0115</v>
      </c>
    </row>
    <row r="146" spans="1:59" ht="19.5" customHeight="1">
      <c r="A146" s="51" t="s">
        <v>237</v>
      </c>
      <c r="B146" s="51">
        <v>44.45</v>
      </c>
      <c r="C146" s="101">
        <v>7.97</v>
      </c>
      <c r="D146" s="51">
        <v>54</v>
      </c>
      <c r="E146" s="105">
        <v>3450</v>
      </c>
      <c r="F146" s="105">
        <v>2</v>
      </c>
      <c r="G146" s="51">
        <v>2</v>
      </c>
      <c r="H146" s="106">
        <v>3</v>
      </c>
      <c r="I146" s="101">
        <v>0.57</v>
      </c>
      <c r="J146" s="51">
        <v>0.88</v>
      </c>
      <c r="K146" s="105">
        <v>0.35</v>
      </c>
      <c r="L146" s="101">
        <v>6.32</v>
      </c>
      <c r="M146" s="51">
        <v>1.49</v>
      </c>
      <c r="N146" s="51">
        <v>4.41</v>
      </c>
      <c r="O146" s="51">
        <v>0</v>
      </c>
      <c r="P146" s="101">
        <v>9.72</v>
      </c>
      <c r="Q146" s="51">
        <v>10.54</v>
      </c>
      <c r="R146" s="51">
        <v>5.53</v>
      </c>
      <c r="S146" s="51">
        <v>6</v>
      </c>
      <c r="T146" s="51">
        <v>5</v>
      </c>
      <c r="U146" s="51">
        <v>1.15</v>
      </c>
      <c r="V146" s="51">
        <v>2.43</v>
      </c>
      <c r="W146" s="142">
        <f>VLOOKUP($A146,$AY$3:$BB$78,3,FALSE)</f>
        <v>43147</v>
      </c>
      <c r="X146" s="42">
        <v>20180425</v>
      </c>
      <c r="Y146" s="113" t="s">
        <v>15</v>
      </c>
      <c r="Z146" s="114" t="s">
        <v>246</v>
      </c>
      <c r="AA146" s="100">
        <f>VLOOKUP(Y146,$AS$3:$AT$18,2,FALSE)</f>
        <v>4</v>
      </c>
      <c r="AB146" s="129">
        <v>74</v>
      </c>
      <c r="AC146" s="143">
        <f>VLOOKUP($A146,$AY$3:$BB$78,4,FALSE)</f>
        <v>0.27</v>
      </c>
      <c r="AD146" s="51">
        <v>1</v>
      </c>
      <c r="AE146" s="99">
        <v>21.49</v>
      </c>
      <c r="AF146" s="99" t="s">
        <v>43</v>
      </c>
      <c r="AG146" s="83">
        <f>countccolor(A146:AF146,AG$2)+countccolor(AH146,AG$2)</f>
        <v>8</v>
      </c>
      <c r="AH146" s="98">
        <v>0</v>
      </c>
      <c r="AI146" s="42" t="s">
        <v>237</v>
      </c>
      <c r="AJ146" s="42"/>
      <c r="AK146" s="42"/>
      <c r="AL146" s="42"/>
      <c r="AM146" s="42"/>
      <c r="AN146" s="42"/>
      <c r="AO146" s="42"/>
      <c r="AP146" s="58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SPR, SSD, SYY, TBI, THG, TJX, TKR</v>
      </c>
      <c r="BF146" s="51" t="s">
        <v>332</v>
      </c>
      <c r="BG146" s="96">
        <v>0.0235</v>
      </c>
    </row>
    <row r="147" spans="1:59" ht="19.5" customHeight="1">
      <c r="A147" s="51" t="s">
        <v>238</v>
      </c>
      <c r="B147" s="51">
        <v>200.18</v>
      </c>
      <c r="C147" s="51">
        <v>1.14</v>
      </c>
      <c r="D147" s="51">
        <v>241.42</v>
      </c>
      <c r="E147" s="105">
        <v>80271</v>
      </c>
      <c r="F147" s="105">
        <v>3</v>
      </c>
      <c r="G147" s="51">
        <v>3</v>
      </c>
      <c r="H147" s="106">
        <v>4</v>
      </c>
      <c r="I147" s="51">
        <v>1.19</v>
      </c>
      <c r="J147" s="51">
        <v>1.41</v>
      </c>
      <c r="K147" s="105">
        <v>0</v>
      </c>
      <c r="L147" s="101">
        <v>2.69</v>
      </c>
      <c r="M147" s="51">
        <v>4.89</v>
      </c>
      <c r="N147" s="51">
        <v>3.12</v>
      </c>
      <c r="O147" s="51">
        <v>0</v>
      </c>
      <c r="P147" s="51">
        <v>0</v>
      </c>
      <c r="Q147" s="51">
        <v>14.45</v>
      </c>
      <c r="R147" s="51">
        <v>5.34</v>
      </c>
      <c r="S147" s="51">
        <v>14</v>
      </c>
      <c r="T147" s="51">
        <v>14</v>
      </c>
      <c r="U147" s="51">
        <v>3.84</v>
      </c>
      <c r="V147" s="51">
        <v>0.3</v>
      </c>
      <c r="W147" s="142">
        <f>VLOOKUP($A147,$AY$3:$BB$78,3,FALSE)</f>
        <v>43173</v>
      </c>
      <c r="X147" s="42">
        <v>20180425</v>
      </c>
      <c r="Y147" s="113" t="s">
        <v>12</v>
      </c>
      <c r="Z147" s="114" t="s">
        <v>167</v>
      </c>
      <c r="AA147" s="90">
        <f>VLOOKUP(Y147,$AS$3:$AT$18,2,FALSE)</f>
        <v>15</v>
      </c>
      <c r="AB147" s="132">
        <v>166</v>
      </c>
      <c r="AC147" s="143">
        <f>VLOOKUP($A147,$AY$3:$BB$78,4,FALSE)</f>
        <v>0.17</v>
      </c>
      <c r="AD147" s="51">
        <v>2</v>
      </c>
      <c r="AE147" s="99">
        <v>20.6</v>
      </c>
      <c r="AF147" s="99" t="s">
        <v>43</v>
      </c>
      <c r="AG147" s="83">
        <f>countccolor(A147:AF147,AG$2)+countccolor(AH147,AG$2)</f>
        <v>3</v>
      </c>
      <c r="AH147" s="98">
        <v>0</v>
      </c>
      <c r="AI147" s="42" t="s">
        <v>238</v>
      </c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SPR, SSD, SYY, TBI, THG, TJX, TKR, TMO</v>
      </c>
      <c r="BF147" s="51" t="s">
        <v>333</v>
      </c>
      <c r="BG147" s="96">
        <v>-0.2326</v>
      </c>
    </row>
    <row r="148" spans="1:59" ht="19.5" customHeight="1">
      <c r="A148" s="51" t="s">
        <v>406</v>
      </c>
      <c r="B148" s="51">
        <v>59.2</v>
      </c>
      <c r="C148" s="101">
        <v>6.51</v>
      </c>
      <c r="D148" s="51">
        <v>72.05</v>
      </c>
      <c r="E148" s="105">
        <v>50582</v>
      </c>
      <c r="F148" s="105">
        <v>3</v>
      </c>
      <c r="G148" s="51">
        <v>3</v>
      </c>
      <c r="H148" s="106">
        <v>3</v>
      </c>
      <c r="I148" s="51">
        <v>0.8</v>
      </c>
      <c r="J148" s="101">
        <v>0.65</v>
      </c>
      <c r="K148" s="126">
        <v>0.88</v>
      </c>
      <c r="L148" s="101">
        <v>5.54</v>
      </c>
      <c r="M148" s="51">
        <v>29.73</v>
      </c>
      <c r="N148" s="51">
        <v>43.18</v>
      </c>
      <c r="O148" s="101">
        <v>3.57</v>
      </c>
      <c r="P148" s="101">
        <v>3.57</v>
      </c>
      <c r="Q148" s="51">
        <v>6.02</v>
      </c>
      <c r="R148" s="51">
        <v>5.05</v>
      </c>
      <c r="S148" s="51">
        <v>21</v>
      </c>
      <c r="T148" s="51">
        <v>21</v>
      </c>
      <c r="U148" s="51">
        <v>1.25</v>
      </c>
      <c r="V148" s="51">
        <v>0</v>
      </c>
      <c r="W148" s="89" t="e">
        <f>VLOOKUP($A148,$AY$3:$BB$78,3,FALSE)</f>
        <v>#N/A</v>
      </c>
      <c r="X148" s="42">
        <v>20180423</v>
      </c>
      <c r="Y148" s="113" t="s">
        <v>39</v>
      </c>
      <c r="Z148" s="114" t="s">
        <v>437</v>
      </c>
      <c r="AA148" s="90">
        <f>VLOOKUP(Y148,$AS$3:$AT$18,2,FALSE)</f>
        <v>14</v>
      </c>
      <c r="AB148" s="132">
        <v>192</v>
      </c>
      <c r="AC148" s="91" t="e">
        <f>VLOOKUP($A148,$AY$3:$BB$78,4,FALSE)</f>
        <v>#N/A</v>
      </c>
      <c r="AD148" s="51">
        <v>2</v>
      </c>
      <c r="AE148" s="99">
        <v>21.71</v>
      </c>
      <c r="AF148" s="99" t="s">
        <v>43</v>
      </c>
      <c r="AG148" s="83">
        <f>countccolor(A148:AF148,AG$2)+countccolor(AH148,AG$2)</f>
        <v>7</v>
      </c>
      <c r="AH148" s="98">
        <v>-0.0002</v>
      </c>
      <c r="AI148" s="42" t="s">
        <v>406</v>
      </c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SPR, SSD, SYY, TBI, THG, TJX, TKR, TMO, TMUS</v>
      </c>
      <c r="BF148" s="51" t="s">
        <v>334</v>
      </c>
      <c r="BG148" s="96">
        <v>0.001</v>
      </c>
    </row>
    <row r="149" spans="1:59" ht="19.5" customHeight="1">
      <c r="A149" s="51" t="s">
        <v>407</v>
      </c>
      <c r="B149" s="51">
        <v>44.53</v>
      </c>
      <c r="C149" s="101">
        <v>13.16</v>
      </c>
      <c r="D149" s="51">
        <v>53</v>
      </c>
      <c r="E149" s="105">
        <v>6846</v>
      </c>
      <c r="F149" s="105">
        <v>2</v>
      </c>
      <c r="G149" s="51">
        <v>3</v>
      </c>
      <c r="H149" s="106">
        <v>3</v>
      </c>
      <c r="I149" s="101">
        <v>0.4</v>
      </c>
      <c r="J149" s="51">
        <v>0.83</v>
      </c>
      <c r="K149" s="107">
        <v>2.7</v>
      </c>
      <c r="L149" s="101">
        <v>6.46</v>
      </c>
      <c r="M149" s="51">
        <v>-1.68</v>
      </c>
      <c r="N149" s="51">
        <v>27.94</v>
      </c>
      <c r="O149" s="51">
        <v>0</v>
      </c>
      <c r="P149" s="51">
        <v>0</v>
      </c>
      <c r="Q149" s="51">
        <v>17.58</v>
      </c>
      <c r="R149" s="51">
        <v>11.68</v>
      </c>
      <c r="S149" s="51">
        <v>13</v>
      </c>
      <c r="T149" s="51">
        <v>13</v>
      </c>
      <c r="U149" s="51">
        <v>1.18</v>
      </c>
      <c r="V149" s="51">
        <v>0.72</v>
      </c>
      <c r="W149" s="89" t="e">
        <f>VLOOKUP($A149,$AY$3:$BB$78,3,FALSE)</f>
        <v>#N/A</v>
      </c>
      <c r="X149" s="42">
        <v>20180227</v>
      </c>
      <c r="Y149" s="113" t="s">
        <v>16</v>
      </c>
      <c r="Z149" s="114" t="s">
        <v>130</v>
      </c>
      <c r="AA149" s="100">
        <f>VLOOKUP(Y149,$AS$3:$AT$18,2,FALSE)</f>
        <v>2</v>
      </c>
      <c r="AB149" s="129">
        <v>27</v>
      </c>
      <c r="AC149" s="91" t="e">
        <f>VLOOKUP($A149,$AY$3:$BB$78,4,FALSE)</f>
        <v>#N/A</v>
      </c>
      <c r="AD149" s="51">
        <v>7</v>
      </c>
      <c r="AE149" s="99">
        <v>19.02</v>
      </c>
      <c r="AF149" s="99" t="s">
        <v>43</v>
      </c>
      <c r="AG149" s="83">
        <f>countccolor(A149:AF149,AG$2)+countccolor(AH149,AG$2)</f>
        <v>9</v>
      </c>
      <c r="AH149" s="134">
        <v>0.0962</v>
      </c>
      <c r="AI149" s="42" t="s">
        <v>407</v>
      </c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111" t="str">
        <f t="shared" si="2"/>
        <v>AAWW, ABG, ADM, ADS, AEIS, AEL, AFG, AIT, AL, ALL, ALV, AMG, AOS, APAM, ASGN, ATKR, ATSG, AXE, AXP, AZO, BA, BBD, BBT, BBY, BLD, BLDR, BMY, BR, BURL, CBT, CCE, CCL, CDW, CE, CFG, CHS, CI, CMI, CNC, CONN, COP, COST, CRZO, CTSH, CVS, DE, DG, DGX, DIOD, DLTR, DPLO, DVA, DXC, EHC, EL, ENTG, ENVA, FAF, FAST, FDX, FIS, FNF, FTV, FWRD, GIB, GOLF, GRFS, GVA, GWW, HBHC, HCA, HD, HIBB, HON, HRC, HUBB, HUBG, IBP, IQV, JD, JILL, JNJ, KAR, KLAC, KSS, LAD, LAZ, LLY, LMT, LOW, LSTR, MAN, MAS, MATX, MC, MET, MFC, MIK, MKSI, MMC, MNRO, MOD, MSI, MTH, MTOR, MTZ, NOC, NTAP, NXPI, OC, OKE, OMAM, ON, ORLY, PAG, PAM, PATK, PENN, PFE, PFGC, PGR, PKG, PLCE, POST, PWR, R, RDN, RGA, RRGB, RSG, RTN, SAIA, SIGI, SIRI, SKYW, SNBR, SNDR, SPR, SSD, SYY, TBI, THG, TJX, TKR, TMO, TMUS, TOL</v>
      </c>
      <c r="BF149" s="51" t="s">
        <v>240</v>
      </c>
      <c r="BG149" s="96">
        <v>0.0024</v>
      </c>
    </row>
    <row r="150" spans="1:59" ht="19.5" customHeight="1">
      <c r="A150" s="42" t="s">
        <v>408</v>
      </c>
      <c r="B150" s="42">
        <v>36.8</v>
      </c>
      <c r="C150" s="42">
        <v>3.19</v>
      </c>
      <c r="D150" s="42">
        <v>47.14</v>
      </c>
      <c r="E150" s="75">
        <v>1458</v>
      </c>
      <c r="F150" s="75">
        <v>2</v>
      </c>
      <c r="G150" s="42">
        <v>2</v>
      </c>
      <c r="H150" s="76">
        <v>3</v>
      </c>
      <c r="I150" s="42">
        <v>2.18</v>
      </c>
      <c r="J150" s="42">
        <v>1.24</v>
      </c>
      <c r="K150" s="75">
        <v>0</v>
      </c>
      <c r="L150" s="99">
        <v>3.15</v>
      </c>
      <c r="M150" s="42">
        <v>27.78</v>
      </c>
      <c r="N150" s="42">
        <v>7.89</v>
      </c>
      <c r="O150" s="42">
        <v>0</v>
      </c>
      <c r="P150" s="42">
        <v>0</v>
      </c>
      <c r="Q150" s="42">
        <v>10.78</v>
      </c>
      <c r="R150" s="42">
        <v>8.64</v>
      </c>
      <c r="S150" s="42">
        <v>7</v>
      </c>
      <c r="T150" s="42">
        <v>7</v>
      </c>
      <c r="U150" s="42">
        <v>2.69</v>
      </c>
      <c r="V150" s="42">
        <v>0</v>
      </c>
      <c r="W150" s="89" t="e">
        <f>VLOOKUP($A150,$AY$3:$BB$78,3,FALSE)</f>
        <v>#N/A</v>
      </c>
      <c r="X150" s="42">
        <v>20180222</v>
      </c>
      <c r="Y150" s="42" t="s">
        <v>12</v>
      </c>
      <c r="Z150" s="114" t="s">
        <v>279</v>
      </c>
      <c r="AA150" s="90">
        <f>VLOOKUP(Y150,$AS$3:$AT$18,2,FALSE)</f>
        <v>15</v>
      </c>
      <c r="AB150" s="42">
        <v>102</v>
      </c>
      <c r="AC150" s="91" t="e">
        <f>VLOOKUP($A150,$AY$3:$BB$78,4,FALSE)</f>
        <v>#N/A</v>
      </c>
      <c r="AD150" s="42">
        <v>1</v>
      </c>
      <c r="AE150" s="99">
        <v>28.11</v>
      </c>
      <c r="AF150" s="42" t="s">
        <v>44</v>
      </c>
      <c r="AG150" s="83">
        <f>countccolor(A150:AF150,AG$2)+countccolor(AH150,AG$2)</f>
        <v>2</v>
      </c>
      <c r="AH150" s="98">
        <v>-0.0258</v>
      </c>
      <c r="AI150" s="42" t="s">
        <v>408</v>
      </c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111"/>
      <c r="BF150" s="42"/>
      <c r="BG150" s="96"/>
    </row>
    <row r="151" spans="1:59" ht="19.5" customHeight="1">
      <c r="A151" s="42" t="s">
        <v>276</v>
      </c>
      <c r="B151" s="42">
        <v>92.4</v>
      </c>
      <c r="C151" s="42">
        <v>0.9</v>
      </c>
      <c r="D151" s="42">
        <v>106.1</v>
      </c>
      <c r="E151" s="75">
        <v>72072</v>
      </c>
      <c r="F151" s="75">
        <v>2</v>
      </c>
      <c r="G151" s="42">
        <v>3</v>
      </c>
      <c r="H151" s="76">
        <v>3</v>
      </c>
      <c r="I151" s="99">
        <v>0.57</v>
      </c>
      <c r="J151" s="42">
        <v>1.62</v>
      </c>
      <c r="K151" s="133">
        <v>5.44</v>
      </c>
      <c r="L151" s="99">
        <v>16.95</v>
      </c>
      <c r="M151" s="42">
        <v>11.11</v>
      </c>
      <c r="N151" s="42">
        <v>15.19</v>
      </c>
      <c r="O151" s="99">
        <v>4.65</v>
      </c>
      <c r="P151" s="99">
        <v>8.12</v>
      </c>
      <c r="Q151" s="42">
        <v>4.85</v>
      </c>
      <c r="R151" s="42">
        <v>4.02</v>
      </c>
      <c r="S151" s="42">
        <v>17</v>
      </c>
      <c r="T151" s="42">
        <v>16</v>
      </c>
      <c r="U151" s="42">
        <v>2.3</v>
      </c>
      <c r="V151" s="42">
        <v>1.74</v>
      </c>
      <c r="W151" s="89" t="e">
        <f>VLOOKUP($A151,$AY$3:$BB$78,3,FALSE)</f>
        <v>#N/A</v>
      </c>
      <c r="X151" s="42">
        <v>20180502</v>
      </c>
      <c r="Y151" s="42" t="s">
        <v>10</v>
      </c>
      <c r="Z151" s="114" t="s">
        <v>243</v>
      </c>
      <c r="AA151" s="90">
        <f>VLOOKUP(Y151,$AS$3:$AT$18,2,FALSE)</f>
        <v>11</v>
      </c>
      <c r="AB151" s="42">
        <v>130</v>
      </c>
      <c r="AC151" s="91" t="e">
        <f>VLOOKUP($A151,$AY$3:$BB$78,4,FALSE)</f>
        <v>#N/A</v>
      </c>
      <c r="AD151" s="42">
        <v>1</v>
      </c>
      <c r="AE151" s="99">
        <v>14.83</v>
      </c>
      <c r="AF151" s="42" t="s">
        <v>44</v>
      </c>
      <c r="AG151" s="83">
        <f>countccolor(A151:AF151,AG$2)+countccolor(AH151,AG$2)</f>
        <v>6</v>
      </c>
      <c r="AH151" s="98">
        <v>0</v>
      </c>
      <c r="AI151" s="42" t="s">
        <v>276</v>
      </c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111"/>
      <c r="BG151" s="96"/>
    </row>
    <row r="152" spans="1:56" ht="13.5">
      <c r="A152" s="42" t="s">
        <v>328</v>
      </c>
      <c r="B152" s="42">
        <v>54.62</v>
      </c>
      <c r="C152" s="42">
        <v>4.76</v>
      </c>
      <c r="D152" s="42">
        <v>57.21</v>
      </c>
      <c r="E152" s="75">
        <v>3884</v>
      </c>
      <c r="F152" s="75">
        <v>2</v>
      </c>
      <c r="G152" s="42">
        <v>3</v>
      </c>
      <c r="H152" s="76">
        <v>3</v>
      </c>
      <c r="I152" s="42">
        <v>1.18</v>
      </c>
      <c r="J152" s="42">
        <v>1.85</v>
      </c>
      <c r="K152" s="75">
        <v>0</v>
      </c>
      <c r="L152" s="99">
        <v>5.28</v>
      </c>
      <c r="M152" s="42">
        <v>0</v>
      </c>
      <c r="N152" s="42">
        <v>0</v>
      </c>
      <c r="O152" s="42">
        <v>0</v>
      </c>
      <c r="P152" s="42">
        <v>0</v>
      </c>
      <c r="Q152" s="42">
        <v>9.54</v>
      </c>
      <c r="R152" s="42">
        <v>10.27</v>
      </c>
      <c r="S152" s="42">
        <v>15</v>
      </c>
      <c r="T152" s="42">
        <v>15</v>
      </c>
      <c r="U152" s="42">
        <v>1.8</v>
      </c>
      <c r="V152" s="42">
        <v>1.54</v>
      </c>
      <c r="W152" s="89" t="e">
        <f>VLOOKUP($A152,$AY$3:$BB$78,3,FALSE)</f>
        <v>#N/A</v>
      </c>
      <c r="X152" s="42">
        <v>20180220</v>
      </c>
      <c r="Y152" s="42" t="s">
        <v>11</v>
      </c>
      <c r="Z152" s="114" t="s">
        <v>120</v>
      </c>
      <c r="AA152" s="100">
        <f>VLOOKUP(Y152,$AS$3:$AT$18,2,FALSE)</f>
        <v>1</v>
      </c>
      <c r="AB152" s="42">
        <v>76</v>
      </c>
      <c r="AC152" s="91" t="e">
        <f>VLOOKUP($A152,$AY$3:$BB$78,4,FALSE)</f>
        <v>#N/A</v>
      </c>
      <c r="AD152" s="42">
        <v>4</v>
      </c>
      <c r="AE152" s="42">
        <v>4.75</v>
      </c>
      <c r="AF152" s="42" t="s">
        <v>44</v>
      </c>
      <c r="AG152" s="83">
        <f>countccolor(A152:AF152,AG$2)+countccolor(AH152,AG$2)</f>
        <v>3</v>
      </c>
      <c r="AH152" s="134">
        <v>0.0287</v>
      </c>
      <c r="AI152" s="42" t="s">
        <v>328</v>
      </c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</row>
    <row r="153" spans="1:56" ht="13.5">
      <c r="A153" s="42" t="s">
        <v>329</v>
      </c>
      <c r="B153" s="42">
        <v>115.28</v>
      </c>
      <c r="C153" s="99">
        <v>9.71</v>
      </c>
      <c r="D153" s="42">
        <v>128.46</v>
      </c>
      <c r="E153" s="75">
        <v>10941</v>
      </c>
      <c r="F153" s="75">
        <v>2</v>
      </c>
      <c r="G153" s="42">
        <v>3</v>
      </c>
      <c r="H153" s="76">
        <v>4</v>
      </c>
      <c r="I153" s="42">
        <v>1.07</v>
      </c>
      <c r="J153" s="42">
        <v>1.31</v>
      </c>
      <c r="K153" s="75">
        <v>0</v>
      </c>
      <c r="L153" s="99">
        <v>4.68</v>
      </c>
      <c r="M153" s="42">
        <v>-3.53</v>
      </c>
      <c r="N153" s="42">
        <v>-6.28</v>
      </c>
      <c r="O153" s="42">
        <v>0</v>
      </c>
      <c r="P153" s="42">
        <v>0</v>
      </c>
      <c r="Q153" s="42">
        <v>4.83</v>
      </c>
      <c r="R153" s="42">
        <v>4.83</v>
      </c>
      <c r="S153" s="42">
        <v>14</v>
      </c>
      <c r="T153" s="42">
        <v>14</v>
      </c>
      <c r="U153" s="42">
        <v>1.07</v>
      </c>
      <c r="V153" s="42">
        <v>0.35</v>
      </c>
      <c r="W153" s="142">
        <f>VLOOKUP($A153,$AY$3:$BB$78,3,FALSE)</f>
        <v>43159</v>
      </c>
      <c r="X153" s="42">
        <v>20180227</v>
      </c>
      <c r="Y153" s="42" t="s">
        <v>12</v>
      </c>
      <c r="Z153" s="114" t="s">
        <v>342</v>
      </c>
      <c r="AA153" s="90">
        <f>VLOOKUP(Y153,$AS$3:$AT$18,2,FALSE)</f>
        <v>15</v>
      </c>
      <c r="AB153" s="99">
        <v>54</v>
      </c>
      <c r="AC153" s="143">
        <f>VLOOKUP($A153,$AY$3:$BB$78,4,FALSE)</f>
        <v>0.1</v>
      </c>
      <c r="AD153" s="42">
        <v>1</v>
      </c>
      <c r="AE153" s="99">
        <v>11.44</v>
      </c>
      <c r="AF153" s="99" t="s">
        <v>43</v>
      </c>
      <c r="AG153" s="83">
        <f>countccolor(A153:AF153,AG$2)+countccolor(AH153,AG$2)</f>
        <v>6</v>
      </c>
      <c r="AH153" s="134">
        <v>0.0134</v>
      </c>
      <c r="AI153" s="42" t="s">
        <v>329</v>
      </c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</row>
    <row r="154" spans="1:56" ht="13.5">
      <c r="A154" s="42" t="s">
        <v>239</v>
      </c>
      <c r="B154" s="42">
        <v>26.92</v>
      </c>
      <c r="C154" s="42">
        <v>0</v>
      </c>
      <c r="D154" s="42">
        <v>34.14</v>
      </c>
      <c r="E154" s="75">
        <v>3795</v>
      </c>
      <c r="F154" s="75">
        <v>2</v>
      </c>
      <c r="G154" s="42">
        <v>2</v>
      </c>
      <c r="H154" s="76">
        <v>2</v>
      </c>
      <c r="I154" s="99">
        <v>0.4</v>
      </c>
      <c r="J154" s="99">
        <v>0.44</v>
      </c>
      <c r="K154" s="75">
        <v>0</v>
      </c>
      <c r="L154" s="42">
        <v>0</v>
      </c>
      <c r="M154" s="42">
        <v>56.52</v>
      </c>
      <c r="N154" s="42">
        <v>9.68</v>
      </c>
      <c r="O154" s="42">
        <v>0</v>
      </c>
      <c r="P154" s="42">
        <v>0</v>
      </c>
      <c r="Q154" s="42">
        <v>4.98</v>
      </c>
      <c r="R154" s="42">
        <v>3.59</v>
      </c>
      <c r="S154" s="42">
        <v>7</v>
      </c>
      <c r="T154" s="42">
        <v>7</v>
      </c>
      <c r="U154" s="99">
        <v>0.47</v>
      </c>
      <c r="V154" s="42">
        <v>0</v>
      </c>
      <c r="W154" s="89" t="e">
        <f>VLOOKUP($A154,$AY$3:$BB$78,3,FALSE)</f>
        <v>#N/A</v>
      </c>
      <c r="X154" s="42">
        <v>20180228</v>
      </c>
      <c r="Y154" s="42" t="s">
        <v>14</v>
      </c>
      <c r="Z154" s="114" t="s">
        <v>70</v>
      </c>
      <c r="AA154" s="90">
        <f>VLOOKUP(Y154,$AS$3:$AT$18,2,FALSE)</f>
        <v>13</v>
      </c>
      <c r="AB154" s="42">
        <v>108</v>
      </c>
      <c r="AC154" s="91" t="e">
        <f>VLOOKUP($A154,$AY$3:$BB$78,4,FALSE)</f>
        <v>#N/A</v>
      </c>
      <c r="AD154" s="42">
        <v>1</v>
      </c>
      <c r="AE154" s="99">
        <v>26.83</v>
      </c>
      <c r="AF154" s="42" t="s">
        <v>44</v>
      </c>
      <c r="AG154" s="83">
        <f>countccolor(A154:AF154,AG$2)+countccolor(AH154,AG$2)</f>
        <v>4</v>
      </c>
      <c r="AH154" s="98">
        <v>-0.2326</v>
      </c>
      <c r="AI154" s="42" t="s">
        <v>239</v>
      </c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</row>
    <row r="155" spans="1:56" ht="13.5">
      <c r="A155" s="42" t="s">
        <v>160</v>
      </c>
      <c r="B155" s="42">
        <v>164.26</v>
      </c>
      <c r="C155" s="99">
        <v>9.8</v>
      </c>
      <c r="D155" s="42">
        <v>184.89</v>
      </c>
      <c r="E155" s="75">
        <v>13868</v>
      </c>
      <c r="F155" s="133">
        <v>1</v>
      </c>
      <c r="G155" s="99">
        <v>3</v>
      </c>
      <c r="H155" s="76">
        <v>3</v>
      </c>
      <c r="I155" s="99">
        <v>0.24</v>
      </c>
      <c r="J155" s="42">
        <v>0.83</v>
      </c>
      <c r="K155" s="75">
        <v>0</v>
      </c>
      <c r="L155" s="99">
        <v>20.27</v>
      </c>
      <c r="M155" s="42">
        <v>0</v>
      </c>
      <c r="N155" s="42">
        <v>8.33</v>
      </c>
      <c r="O155" s="42">
        <v>0</v>
      </c>
      <c r="P155" s="99">
        <v>2.2</v>
      </c>
      <c r="Q155" s="42">
        <v>15.77</v>
      </c>
      <c r="R155" s="42">
        <v>5.23</v>
      </c>
      <c r="S155" s="42">
        <v>11</v>
      </c>
      <c r="T155" s="42">
        <v>12</v>
      </c>
      <c r="U155" s="42">
        <v>2.09</v>
      </c>
      <c r="V155" s="42">
        <v>0</v>
      </c>
      <c r="W155" s="89" t="e">
        <f>VLOOKUP($A155,$AY$3:$BB$78,3,FALSE)</f>
        <v>#N/A</v>
      </c>
      <c r="X155" s="42">
        <v>20180418</v>
      </c>
      <c r="Y155" s="42" t="s">
        <v>16</v>
      </c>
      <c r="Z155" s="114" t="s">
        <v>85</v>
      </c>
      <c r="AA155" s="100">
        <f>VLOOKUP(Y155,$AS$3:$AT$18,2,FALSE)</f>
        <v>2</v>
      </c>
      <c r="AB155" s="42">
        <v>107</v>
      </c>
      <c r="AC155" s="91" t="e">
        <f>VLOOKUP($A155,$AY$3:$BB$78,4,FALSE)</f>
        <v>#N/A</v>
      </c>
      <c r="AD155" s="42">
        <v>10</v>
      </c>
      <c r="AE155" s="99">
        <v>12.56</v>
      </c>
      <c r="AF155" s="99" t="s">
        <v>43</v>
      </c>
      <c r="AG155" s="83">
        <f>countccolor(A155:AF155,AG$2)+countccolor(AH155,AG$2)</f>
        <v>9</v>
      </c>
      <c r="AH155" s="98">
        <v>0</v>
      </c>
      <c r="AI155" s="42" t="s">
        <v>160</v>
      </c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</row>
    <row r="156" spans="1:56" ht="13.5">
      <c r="A156" s="42" t="s">
        <v>277</v>
      </c>
      <c r="B156" s="42">
        <v>125.03</v>
      </c>
      <c r="C156" s="42">
        <v>2.39</v>
      </c>
      <c r="D156" s="42">
        <v>145</v>
      </c>
      <c r="E156" s="75">
        <v>99996</v>
      </c>
      <c r="F156" s="75">
        <v>3</v>
      </c>
      <c r="G156" s="42">
        <v>3</v>
      </c>
      <c r="H156" s="76">
        <v>3</v>
      </c>
      <c r="I156" s="42">
        <v>2.97</v>
      </c>
      <c r="J156" s="42">
        <v>1.65</v>
      </c>
      <c r="K156" s="75">
        <v>0</v>
      </c>
      <c r="L156" s="99">
        <v>2.22</v>
      </c>
      <c r="M156" s="42">
        <v>2.56</v>
      </c>
      <c r="N156" s="42">
        <v>2.98</v>
      </c>
      <c r="O156" s="99">
        <v>3.74</v>
      </c>
      <c r="P156" s="99">
        <v>21.45</v>
      </c>
      <c r="Q156" s="42">
        <v>6.37</v>
      </c>
      <c r="R156" s="42">
        <v>4.61</v>
      </c>
      <c r="S156" s="42">
        <v>11</v>
      </c>
      <c r="T156" s="42">
        <v>12</v>
      </c>
      <c r="U156" s="42">
        <v>1.67</v>
      </c>
      <c r="V156" s="42">
        <v>2.24</v>
      </c>
      <c r="W156" s="142">
        <f>VLOOKUP($A156,$AY$3:$BB$78,3,FALSE)</f>
        <v>43146</v>
      </c>
      <c r="X156" s="42">
        <v>20180425</v>
      </c>
      <c r="Y156" s="42" t="s">
        <v>17</v>
      </c>
      <c r="Z156" s="114" t="s">
        <v>244</v>
      </c>
      <c r="AA156" s="90" t="e">
        <f>VLOOKUP(Y156,$AS$3:$AT$18,2,FALSE)</f>
        <v>#N/A</v>
      </c>
      <c r="AB156" s="42">
        <v>91</v>
      </c>
      <c r="AC156" s="143">
        <f>VLOOKUP($A156,$AY$3:$BB$78,4,FALSE)</f>
        <v>0.7</v>
      </c>
      <c r="AD156" s="42">
        <v>2</v>
      </c>
      <c r="AE156" s="99">
        <v>15.97</v>
      </c>
      <c r="AF156" s="42" t="s">
        <v>44</v>
      </c>
      <c r="AG156" s="83">
        <f>countccolor(A156:AF156,AG$2)+countccolor(AH156,AG$2)</f>
        <v>4</v>
      </c>
      <c r="AH156" s="98">
        <v>-0.0009</v>
      </c>
      <c r="AI156" s="42" t="s">
        <v>277</v>
      </c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</row>
    <row r="157" spans="1:56" ht="13.5">
      <c r="A157" s="42" t="s">
        <v>409</v>
      </c>
      <c r="B157" s="42">
        <v>114.5</v>
      </c>
      <c r="C157" s="42">
        <v>4.83</v>
      </c>
      <c r="D157" s="42">
        <v>112</v>
      </c>
      <c r="E157" s="75">
        <v>10454</v>
      </c>
      <c r="F157" s="75">
        <v>3</v>
      </c>
      <c r="G157" s="42">
        <v>3</v>
      </c>
      <c r="H157" s="76">
        <v>5</v>
      </c>
      <c r="I157" s="42">
        <v>3.86</v>
      </c>
      <c r="J157" s="42">
        <v>2.18</v>
      </c>
      <c r="K157" s="75">
        <v>0</v>
      </c>
      <c r="L157" s="42">
        <v>1.29</v>
      </c>
      <c r="M157" s="42">
        <v>8.16</v>
      </c>
      <c r="N157" s="42">
        <v>-8.4</v>
      </c>
      <c r="O157" s="42">
        <v>0</v>
      </c>
      <c r="P157" s="99">
        <v>11.11</v>
      </c>
      <c r="Q157" s="42">
        <v>1.1</v>
      </c>
      <c r="R157" s="42">
        <v>5.07</v>
      </c>
      <c r="S157" s="42">
        <v>6</v>
      </c>
      <c r="T157" s="42">
        <v>8</v>
      </c>
      <c r="U157" s="42">
        <v>3.82</v>
      </c>
      <c r="V157" s="42">
        <v>0</v>
      </c>
      <c r="W157" s="89" t="e">
        <f>VLOOKUP($A157,$AY$3:$BB$78,3,FALSE)</f>
        <v>#N/A</v>
      </c>
      <c r="X157" s="42">
        <v>20180425</v>
      </c>
      <c r="Y157" s="42" t="s">
        <v>12</v>
      </c>
      <c r="Z157" s="114" t="s">
        <v>167</v>
      </c>
      <c r="AA157" s="90">
        <f>VLOOKUP(Y157,$AS$3:$AT$18,2,FALSE)</f>
        <v>15</v>
      </c>
      <c r="AB157" s="42">
        <v>166</v>
      </c>
      <c r="AC157" s="91" t="e">
        <f>VLOOKUP($A157,$AY$3:$BB$78,4,FALSE)</f>
        <v>#N/A</v>
      </c>
      <c r="AD157" s="42">
        <v>5</v>
      </c>
      <c r="AE157" s="42">
        <v>-2.18</v>
      </c>
      <c r="AF157" s="42" t="s">
        <v>44</v>
      </c>
      <c r="AG157" s="83">
        <f>countccolor(A157:AF157,AG$2)+countccolor(AH157,AG$2)</f>
        <v>2</v>
      </c>
      <c r="AH157" s="134">
        <v>0.0291</v>
      </c>
      <c r="AI157" s="42" t="s">
        <v>409</v>
      </c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</row>
    <row r="158" spans="1:56" ht="13.5">
      <c r="A158" s="42" t="s">
        <v>330</v>
      </c>
      <c r="B158" s="42">
        <v>99.37</v>
      </c>
      <c r="C158" s="42">
        <v>4.28</v>
      </c>
      <c r="D158" s="42">
        <v>106.84</v>
      </c>
      <c r="E158" s="75">
        <v>294372</v>
      </c>
      <c r="F158" s="75">
        <v>2</v>
      </c>
      <c r="G158" s="42">
        <v>3</v>
      </c>
      <c r="H158" s="76">
        <v>2</v>
      </c>
      <c r="I158" s="42">
        <v>1.91</v>
      </c>
      <c r="J158" s="42">
        <v>2.03</v>
      </c>
      <c r="K158" s="75">
        <v>0</v>
      </c>
      <c r="L158" s="99">
        <v>3.43</v>
      </c>
      <c r="M158" s="42">
        <v>3.09</v>
      </c>
      <c r="N158" s="42">
        <v>0.93</v>
      </c>
      <c r="O158" s="99">
        <v>2.13</v>
      </c>
      <c r="P158" s="99">
        <v>7.69</v>
      </c>
      <c r="Q158" s="42">
        <v>2.66</v>
      </c>
      <c r="R158" s="42">
        <v>2.69</v>
      </c>
      <c r="S158" s="42">
        <v>22</v>
      </c>
      <c r="T158" s="42">
        <v>24</v>
      </c>
      <c r="U158" s="99">
        <v>0.59</v>
      </c>
      <c r="V158" s="42">
        <v>2.05</v>
      </c>
      <c r="W158" s="89" t="e">
        <f>VLOOKUP($A158,$AY$3:$BB$78,3,FALSE)</f>
        <v>#N/A</v>
      </c>
      <c r="X158" s="42">
        <v>20180220</v>
      </c>
      <c r="Y158" s="42" t="s">
        <v>11</v>
      </c>
      <c r="Z158" s="114" t="s">
        <v>346</v>
      </c>
      <c r="AA158" s="100">
        <f>VLOOKUP(Y158,$AS$3:$AT$18,2,FALSE)</f>
        <v>1</v>
      </c>
      <c r="AB158" s="42">
        <v>168</v>
      </c>
      <c r="AC158" s="91" t="e">
        <f>VLOOKUP($A158,$AY$3:$BB$78,4,FALSE)</f>
        <v>#N/A</v>
      </c>
      <c r="AD158" s="42">
        <v>4</v>
      </c>
      <c r="AE158" s="42">
        <v>7.52</v>
      </c>
      <c r="AF158" s="42" t="s">
        <v>44</v>
      </c>
      <c r="AG158" s="83">
        <f>countccolor(A158:AF158,AG$2)+countccolor(AH158,AG$2)</f>
        <v>5</v>
      </c>
      <c r="AH158" s="98">
        <v>-0.0105</v>
      </c>
      <c r="AI158" s="42" t="s">
        <v>330</v>
      </c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</row>
    <row r="159" spans="1:56" ht="13.5">
      <c r="A159" s="42" t="s">
        <v>331</v>
      </c>
      <c r="B159" s="42">
        <v>51.81</v>
      </c>
      <c r="C159" s="99">
        <v>8.36</v>
      </c>
      <c r="D159" s="42">
        <v>50.18</v>
      </c>
      <c r="E159" s="75">
        <v>4361</v>
      </c>
      <c r="F159" s="75">
        <v>2</v>
      </c>
      <c r="G159" s="42">
        <v>3</v>
      </c>
      <c r="H159" s="76">
        <v>3</v>
      </c>
      <c r="I159" s="42">
        <v>0.84</v>
      </c>
      <c r="J159" s="42">
        <v>8.54</v>
      </c>
      <c r="K159" s="75">
        <v>0</v>
      </c>
      <c r="L159" s="99">
        <v>6.28</v>
      </c>
      <c r="M159" s="42">
        <v>0</v>
      </c>
      <c r="N159" s="42">
        <v>3.39</v>
      </c>
      <c r="O159" s="42">
        <v>0</v>
      </c>
      <c r="P159" s="42">
        <v>0</v>
      </c>
      <c r="Q159" s="42">
        <v>4.3</v>
      </c>
      <c r="R159" s="42">
        <v>1.84</v>
      </c>
      <c r="S159" s="42">
        <v>16</v>
      </c>
      <c r="T159" s="42">
        <v>16</v>
      </c>
      <c r="U159" s="42">
        <v>0.84</v>
      </c>
      <c r="V159" s="99">
        <v>3.01</v>
      </c>
      <c r="W159" s="89" t="e">
        <f>VLOOKUP($A159,$AY$3:$BB$78,3,FALSE)</f>
        <v>#N/A</v>
      </c>
      <c r="X159" s="42">
        <v>20180321</v>
      </c>
      <c r="Y159" s="42" t="s">
        <v>11</v>
      </c>
      <c r="Z159" s="114" t="s">
        <v>347</v>
      </c>
      <c r="AA159" s="100">
        <f>VLOOKUP(Y159,$AS$3:$AT$18,2,FALSE)</f>
        <v>1</v>
      </c>
      <c r="AB159" s="99">
        <v>36</v>
      </c>
      <c r="AC159" s="91" t="e">
        <f>VLOOKUP($A159,$AY$3:$BB$78,4,FALSE)</f>
        <v>#N/A</v>
      </c>
      <c r="AD159" s="42">
        <v>2</v>
      </c>
      <c r="AE159" s="42">
        <v>-3.14</v>
      </c>
      <c r="AF159" s="42" t="s">
        <v>44</v>
      </c>
      <c r="AG159" s="83">
        <f>countccolor(A159:AF159,AG$2)+countccolor(AH159,AG$2)</f>
        <v>6</v>
      </c>
      <c r="AH159" s="134">
        <v>0.0197</v>
      </c>
      <c r="AI159" s="42" t="s">
        <v>331</v>
      </c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</row>
    <row r="160" spans="1:56" ht="13.5">
      <c r="A160" s="42" t="s">
        <v>332</v>
      </c>
      <c r="B160" s="42">
        <v>164.98</v>
      </c>
      <c r="C160" s="99">
        <v>6.1</v>
      </c>
      <c r="D160" s="42">
        <v>180.2</v>
      </c>
      <c r="E160" s="75">
        <v>5897</v>
      </c>
      <c r="F160" s="75">
        <v>2</v>
      </c>
      <c r="G160" s="42">
        <v>2</v>
      </c>
      <c r="H160" s="76">
        <v>3</v>
      </c>
      <c r="I160" s="42">
        <v>1.09</v>
      </c>
      <c r="J160" s="42">
        <v>2.17</v>
      </c>
      <c r="K160" s="133">
        <v>2.71</v>
      </c>
      <c r="L160" s="99">
        <v>7.21</v>
      </c>
      <c r="M160" s="42">
        <v>-10</v>
      </c>
      <c r="N160" s="42">
        <v>-6.19</v>
      </c>
      <c r="O160" s="42">
        <v>0</v>
      </c>
      <c r="P160" s="42">
        <v>0</v>
      </c>
      <c r="Q160" s="42">
        <v>5.04</v>
      </c>
      <c r="R160" s="42">
        <v>5.21</v>
      </c>
      <c r="S160" s="42">
        <v>9</v>
      </c>
      <c r="T160" s="42">
        <v>9</v>
      </c>
      <c r="U160" s="42">
        <v>1.36</v>
      </c>
      <c r="V160" s="99">
        <v>3.03</v>
      </c>
      <c r="W160" s="89" t="e">
        <f>VLOOKUP($A160,$AY$3:$BB$78,3,FALSE)</f>
        <v>#N/A</v>
      </c>
      <c r="X160" s="42">
        <v>20180424</v>
      </c>
      <c r="Y160" s="42" t="s">
        <v>16</v>
      </c>
      <c r="Z160" s="114" t="s">
        <v>348</v>
      </c>
      <c r="AA160" s="100">
        <f>VLOOKUP(Y160,$AS$3:$AT$18,2,FALSE)</f>
        <v>2</v>
      </c>
      <c r="AB160" s="42">
        <v>98</v>
      </c>
      <c r="AC160" s="91" t="e">
        <f>VLOOKUP($A160,$AY$3:$BB$78,4,FALSE)</f>
        <v>#N/A</v>
      </c>
      <c r="AD160" s="42">
        <v>2</v>
      </c>
      <c r="AE160" s="42">
        <v>9.23</v>
      </c>
      <c r="AF160" s="99" t="s">
        <v>43</v>
      </c>
      <c r="AG160" s="83">
        <f>countccolor(A160:AF160,AG$2)+countccolor(AH160,AG$2)</f>
        <v>6</v>
      </c>
      <c r="AH160" s="98">
        <v>0</v>
      </c>
      <c r="AI160" s="42" t="s">
        <v>332</v>
      </c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</row>
    <row r="161" spans="1:56" ht="13.5">
      <c r="A161" s="42" t="s">
        <v>257</v>
      </c>
      <c r="B161" s="42">
        <v>166.22</v>
      </c>
      <c r="C161" s="99">
        <v>13.22</v>
      </c>
      <c r="D161" s="42">
        <v>178.42</v>
      </c>
      <c r="E161" s="75">
        <v>17085</v>
      </c>
      <c r="F161" s="75">
        <v>3</v>
      </c>
      <c r="G161" s="42">
        <v>2</v>
      </c>
      <c r="H161" s="76">
        <v>2</v>
      </c>
      <c r="I161" s="99">
        <v>0.49</v>
      </c>
      <c r="J161" s="42">
        <v>0.92</v>
      </c>
      <c r="K161" s="75">
        <v>0</v>
      </c>
      <c r="L161" s="99">
        <v>14.02</v>
      </c>
      <c r="M161" s="42">
        <v>2.94</v>
      </c>
      <c r="N161" s="42">
        <v>10.95</v>
      </c>
      <c r="O161" s="99">
        <v>5.03</v>
      </c>
      <c r="P161" s="99">
        <v>1.44</v>
      </c>
      <c r="Q161" s="42">
        <v>12.85</v>
      </c>
      <c r="R161" s="42">
        <v>10.23</v>
      </c>
      <c r="S161" s="42">
        <v>15</v>
      </c>
      <c r="T161" s="42">
        <v>13</v>
      </c>
      <c r="U161" s="42">
        <v>2.71</v>
      </c>
      <c r="V161" s="42">
        <v>1.2</v>
      </c>
      <c r="W161" s="142">
        <f>VLOOKUP($A161,$AY$3:$BB$78,3,FALSE)</f>
        <v>43145</v>
      </c>
      <c r="X161" s="42">
        <v>20180424</v>
      </c>
      <c r="Y161" s="42" t="s">
        <v>10</v>
      </c>
      <c r="Z161" s="114" t="s">
        <v>433</v>
      </c>
      <c r="AA161" s="90">
        <f>VLOOKUP(Y161,$AS$3:$AT$18,2,FALSE)</f>
        <v>11</v>
      </c>
      <c r="AB161" s="42">
        <v>120</v>
      </c>
      <c r="AC161" s="143">
        <f>VLOOKUP($A161,$AY$3:$BB$78,4,FALSE)</f>
        <v>0.5</v>
      </c>
      <c r="AD161" s="42">
        <v>3</v>
      </c>
      <c r="AE161" s="42">
        <v>7.34</v>
      </c>
      <c r="AF161" s="42" t="s">
        <v>44</v>
      </c>
      <c r="AG161" s="83">
        <f>countccolor(A161:AF161,AG$2)+countccolor(AH161,AG$2)</f>
        <v>5</v>
      </c>
      <c r="AH161" s="98">
        <v>0</v>
      </c>
      <c r="AI161" s="42" t="s">
        <v>257</v>
      </c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</row>
    <row r="162" spans="1:56" ht="13.5">
      <c r="A162" s="42" t="s">
        <v>410</v>
      </c>
      <c r="B162" s="42">
        <v>86.01</v>
      </c>
      <c r="C162" s="99">
        <v>9.53</v>
      </c>
      <c r="D162" s="42">
        <v>97.43</v>
      </c>
      <c r="E162" s="75">
        <v>10313</v>
      </c>
      <c r="F162" s="75">
        <v>3</v>
      </c>
      <c r="G162" s="42">
        <v>3</v>
      </c>
      <c r="H162" s="76">
        <v>3</v>
      </c>
      <c r="I162" s="99">
        <v>0.44</v>
      </c>
      <c r="J162" s="42">
        <v>0.98</v>
      </c>
      <c r="K162" s="75">
        <v>0.91</v>
      </c>
      <c r="L162" s="99">
        <v>7.13</v>
      </c>
      <c r="M162" s="42">
        <v>4.65</v>
      </c>
      <c r="N162" s="42">
        <v>3.51</v>
      </c>
      <c r="O162" s="99">
        <v>1.34</v>
      </c>
      <c r="P162" s="42">
        <v>0</v>
      </c>
      <c r="Q162" s="42">
        <v>6.05</v>
      </c>
      <c r="R162" s="42">
        <v>5.5</v>
      </c>
      <c r="S162" s="42">
        <v>15</v>
      </c>
      <c r="T162" s="42">
        <v>15</v>
      </c>
      <c r="U162" s="99">
        <v>0.67</v>
      </c>
      <c r="V162" s="42">
        <v>0</v>
      </c>
      <c r="W162" s="89" t="e">
        <f>VLOOKUP($A162,$AY$3:$BB$78,3,FALSE)</f>
        <v>#N/A</v>
      </c>
      <c r="X162" s="42">
        <v>20180502</v>
      </c>
      <c r="Y162" s="42" t="s">
        <v>21</v>
      </c>
      <c r="Z162" s="114" t="s">
        <v>338</v>
      </c>
      <c r="AA162" s="90">
        <f>VLOOKUP(Y162,$AS$3:$AT$18,2,FALSE)</f>
        <v>8</v>
      </c>
      <c r="AB162" s="42">
        <v>116</v>
      </c>
      <c r="AC162" s="91" t="e">
        <f>VLOOKUP($A162,$AY$3:$BB$78,4,FALSE)</f>
        <v>#N/A</v>
      </c>
      <c r="AD162" s="42">
        <v>5</v>
      </c>
      <c r="AE162" s="99">
        <v>13.28</v>
      </c>
      <c r="AF162" s="99" t="s">
        <v>43</v>
      </c>
      <c r="AG162" s="83">
        <f>countccolor(A162:AF162,AG$2)+countccolor(AH162,AG$2)</f>
        <v>8</v>
      </c>
      <c r="AH162" s="134">
        <v>0.0906</v>
      </c>
      <c r="AI162" s="42" t="s">
        <v>410</v>
      </c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</row>
    <row r="163" spans="1:56" ht="12.75">
      <c r="A163" s="42"/>
      <c r="B163" s="42"/>
      <c r="C163" s="42"/>
      <c r="D163" s="42"/>
      <c r="E163" s="75"/>
      <c r="F163" s="75"/>
      <c r="G163" s="42"/>
      <c r="H163" s="76"/>
      <c r="I163" s="42"/>
      <c r="J163" s="42"/>
      <c r="K163" s="75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79"/>
      <c r="X163" s="42"/>
      <c r="Y163" s="42"/>
      <c r="Z163" s="79"/>
      <c r="AA163" s="79"/>
      <c r="AB163" s="42"/>
      <c r="AC163" s="42"/>
      <c r="AD163" s="42"/>
      <c r="AE163" s="42"/>
      <c r="AF163" s="42"/>
      <c r="AG163" s="42"/>
      <c r="AH163" s="98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</row>
    <row r="164" spans="1:56" ht="12.75">
      <c r="A164" s="42"/>
      <c r="B164" s="42"/>
      <c r="C164" s="42"/>
      <c r="D164" s="42"/>
      <c r="E164" s="75"/>
      <c r="F164" s="75"/>
      <c r="G164" s="42"/>
      <c r="H164" s="76"/>
      <c r="I164" s="42"/>
      <c r="J164" s="42"/>
      <c r="K164" s="75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79"/>
      <c r="X164" s="42"/>
      <c r="Y164" s="42"/>
      <c r="Z164" s="79"/>
      <c r="AA164" s="79"/>
      <c r="AB164" s="42"/>
      <c r="AC164" s="42"/>
      <c r="AD164" s="42"/>
      <c r="AE164" s="42"/>
      <c r="AF164" s="42"/>
      <c r="AG164" s="42"/>
      <c r="AH164" s="98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</row>
    <row r="165" spans="1:56" ht="12.75">
      <c r="A165" s="42"/>
      <c r="B165" s="42"/>
      <c r="C165" s="42"/>
      <c r="D165" s="42"/>
      <c r="E165" s="75"/>
      <c r="F165" s="75"/>
      <c r="G165" s="42"/>
      <c r="H165" s="76"/>
      <c r="I165" s="42"/>
      <c r="J165" s="42"/>
      <c r="K165" s="75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79"/>
      <c r="X165" s="42"/>
      <c r="Y165" s="42"/>
      <c r="Z165" s="79"/>
      <c r="AA165" s="79"/>
      <c r="AB165" s="42"/>
      <c r="AC165" s="42"/>
      <c r="AD165" s="42"/>
      <c r="AE165" s="42"/>
      <c r="AF165" s="42"/>
      <c r="AG165" s="42"/>
      <c r="AH165" s="98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</row>
    <row r="166" spans="1:56" ht="12.75">
      <c r="A166" s="42"/>
      <c r="B166" s="42"/>
      <c r="C166" s="42"/>
      <c r="D166" s="42"/>
      <c r="E166" s="75"/>
      <c r="F166" s="75"/>
      <c r="G166" s="42"/>
      <c r="H166" s="76"/>
      <c r="I166" s="42"/>
      <c r="J166" s="42"/>
      <c r="K166" s="75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79"/>
      <c r="X166" s="42"/>
      <c r="Y166" s="42"/>
      <c r="Z166" s="79"/>
      <c r="AA166" s="79"/>
      <c r="AB166" s="42"/>
      <c r="AC166" s="42"/>
      <c r="AD166" s="42"/>
      <c r="AE166" s="42"/>
      <c r="AF166" s="42"/>
      <c r="AG166" s="42"/>
      <c r="AH166" s="98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</row>
    <row r="167" spans="1:56" ht="12.75">
      <c r="A167" s="42"/>
      <c r="B167" s="42"/>
      <c r="C167" s="42"/>
      <c r="D167" s="42"/>
      <c r="E167" s="75"/>
      <c r="F167" s="75"/>
      <c r="G167" s="42"/>
      <c r="H167" s="76"/>
      <c r="I167" s="42"/>
      <c r="J167" s="42"/>
      <c r="K167" s="75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79"/>
      <c r="X167" s="42"/>
      <c r="Y167" s="42"/>
      <c r="Z167" s="79"/>
      <c r="AA167" s="79"/>
      <c r="AB167" s="42"/>
      <c r="AC167" s="42"/>
      <c r="AD167" s="42"/>
      <c r="AE167" s="42"/>
      <c r="AF167" s="42"/>
      <c r="AG167" s="42"/>
      <c r="AH167" s="98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</row>
    <row r="168" spans="1:56" ht="69">
      <c r="A168" s="84" t="s">
        <v>61</v>
      </c>
      <c r="B168" s="84" t="s">
        <v>115</v>
      </c>
      <c r="C168" s="84" t="s">
        <v>60</v>
      </c>
      <c r="D168" s="84" t="s">
        <v>22</v>
      </c>
      <c r="E168" s="84" t="s">
        <v>23</v>
      </c>
      <c r="F168" s="84" t="s">
        <v>24</v>
      </c>
      <c r="G168" s="84" t="s">
        <v>25</v>
      </c>
      <c r="H168" s="84" t="s">
        <v>26</v>
      </c>
      <c r="I168" s="84" t="s">
        <v>27</v>
      </c>
      <c r="J168" s="84" t="s">
        <v>28</v>
      </c>
      <c r="K168" s="84" t="s">
        <v>68</v>
      </c>
      <c r="L168" s="84" t="s">
        <v>110</v>
      </c>
      <c r="M168" s="84" t="s">
        <v>45</v>
      </c>
      <c r="N168" s="84" t="s">
        <v>46</v>
      </c>
      <c r="O168" s="84" t="s">
        <v>54</v>
      </c>
      <c r="P168" s="84" t="s">
        <v>55</v>
      </c>
      <c r="Q168" s="84" t="s">
        <v>57</v>
      </c>
      <c r="R168" s="84" t="s">
        <v>32</v>
      </c>
      <c r="S168" s="84" t="s">
        <v>33</v>
      </c>
      <c r="T168" s="84" t="s">
        <v>34</v>
      </c>
      <c r="U168" s="84" t="s">
        <v>58</v>
      </c>
      <c r="V168" s="84" t="s">
        <v>59</v>
      </c>
      <c r="W168" s="131" t="s">
        <v>64</v>
      </c>
      <c r="X168" s="85" t="s">
        <v>38</v>
      </c>
      <c r="Y168" s="84" t="s">
        <v>8</v>
      </c>
      <c r="Z168" s="84" t="s">
        <v>42</v>
      </c>
      <c r="AA168" s="86" t="s">
        <v>107</v>
      </c>
      <c r="AB168" s="87" t="s">
        <v>63</v>
      </c>
      <c r="AC168" s="86" t="s">
        <v>104</v>
      </c>
      <c r="AD168" s="87" t="s">
        <v>69</v>
      </c>
      <c r="AE168" s="84" t="s">
        <v>51</v>
      </c>
      <c r="AF168" s="87" t="s">
        <v>62</v>
      </c>
      <c r="AG168" s="88" t="s">
        <v>56</v>
      </c>
      <c r="AH168" s="97" t="s">
        <v>116</v>
      </c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</row>
    <row r="169" spans="1:56" ht="13.5">
      <c r="A169" s="90" t="s">
        <v>222</v>
      </c>
      <c r="B169" s="94">
        <v>48.44</v>
      </c>
      <c r="C169" s="90">
        <v>2.67</v>
      </c>
      <c r="D169" s="94">
        <v>56.38</v>
      </c>
      <c r="E169" s="95">
        <v>4155</v>
      </c>
      <c r="F169" s="100">
        <v>1</v>
      </c>
      <c r="G169" s="90">
        <v>2</v>
      </c>
      <c r="H169" s="90">
        <v>2</v>
      </c>
      <c r="I169" s="90">
        <v>0.9</v>
      </c>
      <c r="J169" s="90">
        <v>3.11</v>
      </c>
      <c r="K169" s="90">
        <v>1.75</v>
      </c>
      <c r="L169" s="90">
        <v>1.89</v>
      </c>
      <c r="M169" s="90">
        <v>1</v>
      </c>
      <c r="N169" s="90">
        <v>2.8</v>
      </c>
      <c r="O169" s="90">
        <v>0</v>
      </c>
      <c r="P169" s="90">
        <v>0</v>
      </c>
      <c r="Q169" s="90">
        <v>1.14</v>
      </c>
      <c r="R169" s="90">
        <v>-1.95</v>
      </c>
      <c r="S169" s="90">
        <v>9</v>
      </c>
      <c r="T169" s="90">
        <v>9</v>
      </c>
      <c r="U169" s="100">
        <v>0.19</v>
      </c>
      <c r="V169" s="100">
        <v>2.81</v>
      </c>
      <c r="W169" s="89" t="e">
        <f>VLOOKUP($A169,$AY$3:$BB$78,3,FALSE)</f>
        <v>#N/A</v>
      </c>
      <c r="X169" s="90">
        <v>20180425</v>
      </c>
      <c r="Y169" s="115" t="s">
        <v>11</v>
      </c>
      <c r="Z169" s="115" t="s">
        <v>205</v>
      </c>
      <c r="AA169" s="90">
        <f>VLOOKUP(Y169,$AS$3:$AT$18,2,FALSE)</f>
        <v>1</v>
      </c>
      <c r="AB169" s="129">
        <v>5</v>
      </c>
      <c r="AC169" s="91" t="e">
        <f>VLOOKUP($A169,$AY$3:$BB$78,4,FALSE)</f>
        <v>#N/A</v>
      </c>
      <c r="AD169" s="51">
        <v>6</v>
      </c>
      <c r="AE169" s="103">
        <v>16.38</v>
      </c>
      <c r="AF169" s="102" t="s">
        <v>43</v>
      </c>
      <c r="AG169" s="83">
        <f>countccolor(A169:AF169,AG$2)+countccolor(AH169,AG$2)</f>
        <v>7</v>
      </c>
      <c r="AH169" s="134">
        <v>0.0258</v>
      </c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</row>
    <row r="170" spans="1:56" ht="13.5">
      <c r="A170" s="51" t="s">
        <v>219</v>
      </c>
      <c r="B170" s="51">
        <v>116.57</v>
      </c>
      <c r="C170" s="51">
        <v>0</v>
      </c>
      <c r="D170" s="51">
        <v>125.33</v>
      </c>
      <c r="E170" s="105">
        <v>2909</v>
      </c>
      <c r="F170" s="107">
        <v>1</v>
      </c>
      <c r="G170" s="51">
        <v>1</v>
      </c>
      <c r="H170" s="106">
        <v>1</v>
      </c>
      <c r="I170" s="101">
        <v>0.76</v>
      </c>
      <c r="J170" s="51">
        <v>5.91</v>
      </c>
      <c r="K170" s="105">
        <v>0</v>
      </c>
      <c r="L170" s="51">
        <v>0</v>
      </c>
      <c r="M170" s="51">
        <v>-8.79</v>
      </c>
      <c r="N170" s="51">
        <v>2.24</v>
      </c>
      <c r="O170" s="51">
        <v>0</v>
      </c>
      <c r="P170" s="51">
        <v>0</v>
      </c>
      <c r="Q170" s="51">
        <v>10</v>
      </c>
      <c r="R170" s="51">
        <v>0.68</v>
      </c>
      <c r="S170" s="51">
        <v>9</v>
      </c>
      <c r="T170" s="51">
        <v>9</v>
      </c>
      <c r="U170" s="101">
        <v>0.3</v>
      </c>
      <c r="V170" s="51">
        <v>0.93</v>
      </c>
      <c r="W170" s="89" t="e">
        <f>VLOOKUP($A170,$AY$3:$BB$78,3,FALSE)</f>
        <v>#N/A</v>
      </c>
      <c r="X170" s="144">
        <v>20180214</v>
      </c>
      <c r="Y170" s="113" t="s">
        <v>11</v>
      </c>
      <c r="Z170" s="114" t="s">
        <v>205</v>
      </c>
      <c r="AA170" s="90">
        <f>VLOOKUP(Y170,$AS$3:$AT$18,2,FALSE)</f>
        <v>1</v>
      </c>
      <c r="AB170" s="129">
        <v>5</v>
      </c>
      <c r="AC170" s="91" t="e">
        <f>VLOOKUP($A170,$AY$3:$BB$78,4,FALSE)</f>
        <v>#N/A</v>
      </c>
      <c r="AD170" s="51">
        <v>7</v>
      </c>
      <c r="AE170" s="42">
        <v>7.52</v>
      </c>
      <c r="AF170" s="99" t="s">
        <v>43</v>
      </c>
      <c r="AG170" s="83">
        <f>countccolor(A170:AF170,AG$2)+countccolor(AH170,AG$2)</f>
        <v>5</v>
      </c>
      <c r="AH170" s="98">
        <v>0.0024</v>
      </c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</row>
    <row r="171" spans="1:56" ht="13.5">
      <c r="A171" s="51" t="s">
        <v>350</v>
      </c>
      <c r="B171" s="51">
        <v>69.15</v>
      </c>
      <c r="C171" s="101">
        <v>8.49</v>
      </c>
      <c r="D171" s="51">
        <v>68.75</v>
      </c>
      <c r="E171" s="105">
        <v>1440</v>
      </c>
      <c r="F171" s="105">
        <v>2</v>
      </c>
      <c r="G171" s="51">
        <v>3</v>
      </c>
      <c r="H171" s="106">
        <v>3</v>
      </c>
      <c r="I171" s="101">
        <v>0.76</v>
      </c>
      <c r="J171" s="51">
        <v>1.44</v>
      </c>
      <c r="K171" s="107">
        <v>4.44</v>
      </c>
      <c r="L171" s="101">
        <v>4.44</v>
      </c>
      <c r="M171" s="51">
        <v>13.12</v>
      </c>
      <c r="N171" s="51">
        <v>-5.73</v>
      </c>
      <c r="O171" s="51">
        <v>0</v>
      </c>
      <c r="P171" s="51">
        <v>0</v>
      </c>
      <c r="Q171" s="51">
        <v>0.01</v>
      </c>
      <c r="R171" s="51">
        <v>-2.42</v>
      </c>
      <c r="S171" s="51">
        <v>9</v>
      </c>
      <c r="T171" s="51">
        <v>9</v>
      </c>
      <c r="U171" s="101">
        <v>0.22</v>
      </c>
      <c r="V171" s="51">
        <v>0</v>
      </c>
      <c r="W171" s="89" t="e">
        <f>VLOOKUP($A171,$AY$3:$BB$78,3,FALSE)</f>
        <v>#N/A</v>
      </c>
      <c r="X171" s="42">
        <v>20180426</v>
      </c>
      <c r="Y171" s="113" t="s">
        <v>11</v>
      </c>
      <c r="Z171" s="114" t="s">
        <v>205</v>
      </c>
      <c r="AA171" s="90">
        <f>VLOOKUP(Y171,$AS$3:$AT$18,2,FALSE)</f>
        <v>1</v>
      </c>
      <c r="AB171" s="129">
        <v>5</v>
      </c>
      <c r="AC171" s="91" t="e">
        <f>VLOOKUP($A171,$AY$3:$BB$78,4,FALSE)</f>
        <v>#N/A</v>
      </c>
      <c r="AD171" s="51">
        <v>5</v>
      </c>
      <c r="AE171" s="42">
        <v>-0.58</v>
      </c>
      <c r="AF171" s="99" t="s">
        <v>43</v>
      </c>
      <c r="AG171" s="83">
        <f>countccolor(A171:AF171,AG$2)+countccolor(AH171,AG$2)</f>
        <v>7</v>
      </c>
      <c r="AH171" s="98">
        <v>0.0594</v>
      </c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</row>
    <row r="172" spans="1:56" ht="13.5">
      <c r="A172" s="51" t="s">
        <v>218</v>
      </c>
      <c r="B172" s="51">
        <v>61.47</v>
      </c>
      <c r="C172" s="101">
        <v>22.67</v>
      </c>
      <c r="D172" s="51">
        <v>61.31</v>
      </c>
      <c r="E172" s="105">
        <v>10327</v>
      </c>
      <c r="F172" s="107">
        <v>1</v>
      </c>
      <c r="G172" s="51">
        <v>1</v>
      </c>
      <c r="H172" s="106">
        <v>3</v>
      </c>
      <c r="I172" s="51">
        <v>0.9</v>
      </c>
      <c r="J172" s="101">
        <v>0.53</v>
      </c>
      <c r="K172" s="105">
        <v>0.67</v>
      </c>
      <c r="L172" s="101">
        <v>14.07</v>
      </c>
      <c r="M172" s="51">
        <v>-2.78</v>
      </c>
      <c r="N172" s="51">
        <v>4.2</v>
      </c>
      <c r="O172" s="51">
        <v>0</v>
      </c>
      <c r="P172" s="101">
        <v>3.75</v>
      </c>
      <c r="Q172" s="51">
        <v>-0.2</v>
      </c>
      <c r="R172" s="51">
        <v>1.02</v>
      </c>
      <c r="S172" s="51">
        <v>15</v>
      </c>
      <c r="T172" s="51">
        <v>14</v>
      </c>
      <c r="U172" s="101">
        <v>0.56</v>
      </c>
      <c r="V172" s="101">
        <v>3.58</v>
      </c>
      <c r="W172" s="89" t="e">
        <f>VLOOKUP($A172,$AY$3:$BB$78,3,FALSE)</f>
        <v>#N/A</v>
      </c>
      <c r="X172" s="42">
        <v>20180301</v>
      </c>
      <c r="Y172" s="113" t="s">
        <v>11</v>
      </c>
      <c r="Z172" s="114" t="s">
        <v>242</v>
      </c>
      <c r="AA172" s="90">
        <f>VLOOKUP(Y172,$AS$3:$AT$18,2,FALSE)</f>
        <v>1</v>
      </c>
      <c r="AB172" s="129">
        <v>6</v>
      </c>
      <c r="AC172" s="91" t="e">
        <f>VLOOKUP($A172,$AY$3:$BB$78,4,FALSE)</f>
        <v>#N/A</v>
      </c>
      <c r="AD172" s="51">
        <v>7</v>
      </c>
      <c r="AE172" s="42">
        <v>-0.26</v>
      </c>
      <c r="AF172" s="99" t="s">
        <v>43</v>
      </c>
      <c r="AG172" s="83">
        <f>countccolor(A172:AF172,AG$2)+countccolor(AH172,AG$2)</f>
        <v>9</v>
      </c>
      <c r="AH172" s="98">
        <v>-0.0042</v>
      </c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</row>
    <row r="173" spans="1:56" ht="13.5">
      <c r="A173" s="90" t="s">
        <v>283</v>
      </c>
      <c r="B173" s="94">
        <v>64.5</v>
      </c>
      <c r="C173" s="100">
        <v>6.61</v>
      </c>
      <c r="D173" s="94">
        <v>84.43</v>
      </c>
      <c r="E173" s="95">
        <v>2558</v>
      </c>
      <c r="F173" s="90">
        <v>2</v>
      </c>
      <c r="G173" s="90">
        <v>3</v>
      </c>
      <c r="H173" s="90">
        <v>3</v>
      </c>
      <c r="I173" s="90">
        <v>1.12</v>
      </c>
      <c r="J173" s="90">
        <v>3.36</v>
      </c>
      <c r="K173" s="90">
        <v>0</v>
      </c>
      <c r="L173" s="100">
        <v>6.73</v>
      </c>
      <c r="M173" s="90">
        <v>11.82</v>
      </c>
      <c r="N173" s="90">
        <v>1.87</v>
      </c>
      <c r="O173" s="90">
        <v>0</v>
      </c>
      <c r="P173" s="90">
        <v>0</v>
      </c>
      <c r="Q173" s="90">
        <v>12.35</v>
      </c>
      <c r="R173" s="90">
        <v>6.9</v>
      </c>
      <c r="S173" s="90">
        <v>8</v>
      </c>
      <c r="T173" s="90">
        <v>8</v>
      </c>
      <c r="U173" s="90">
        <v>3.81</v>
      </c>
      <c r="V173" s="90">
        <v>0</v>
      </c>
      <c r="W173" s="89" t="e">
        <f>VLOOKUP($A173,$AY$3:$BB$78,3,FALSE)</f>
        <v>#N/A</v>
      </c>
      <c r="X173" s="90">
        <v>20180507</v>
      </c>
      <c r="Y173" s="115" t="s">
        <v>39</v>
      </c>
      <c r="Z173" s="115" t="s">
        <v>335</v>
      </c>
      <c r="AA173" s="90">
        <f>VLOOKUP(Y173,$AS$3:$AT$18,2,FALSE)</f>
        <v>14</v>
      </c>
      <c r="AB173" s="129">
        <v>7</v>
      </c>
      <c r="AC173" s="91" t="e">
        <f>VLOOKUP($A173,$AY$3:$BB$78,4,FALSE)</f>
        <v>#N/A</v>
      </c>
      <c r="AD173" s="51">
        <v>3</v>
      </c>
      <c r="AE173" s="103">
        <v>30.9</v>
      </c>
      <c r="AF173" s="92" t="s">
        <v>44</v>
      </c>
      <c r="AG173" s="83">
        <f>countccolor(A173:AF173,AG$2)+countccolor(AH173,AG$2)</f>
        <v>4</v>
      </c>
      <c r="AH173" s="98">
        <v>0</v>
      </c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</row>
    <row r="174" spans="1:56" ht="13.5">
      <c r="A174" s="90" t="s">
        <v>141</v>
      </c>
      <c r="B174" s="94">
        <v>164.05</v>
      </c>
      <c r="C174" s="90">
        <v>4.27</v>
      </c>
      <c r="D174" s="94">
        <v>186.36</v>
      </c>
      <c r="E174" s="95">
        <v>27227</v>
      </c>
      <c r="F174" s="90">
        <v>2</v>
      </c>
      <c r="G174" s="90">
        <v>3</v>
      </c>
      <c r="H174" s="90">
        <v>3</v>
      </c>
      <c r="I174" s="100">
        <v>0.61</v>
      </c>
      <c r="J174" s="90">
        <v>1.9</v>
      </c>
      <c r="K174" s="100">
        <v>5.26</v>
      </c>
      <c r="L174" s="100">
        <v>5.9</v>
      </c>
      <c r="M174" s="90">
        <v>14.34</v>
      </c>
      <c r="N174" s="90">
        <v>9.72</v>
      </c>
      <c r="O174" s="90">
        <v>0</v>
      </c>
      <c r="P174" s="100">
        <v>3.37</v>
      </c>
      <c r="Q174" s="90">
        <v>8.73</v>
      </c>
      <c r="R174" s="90">
        <v>2.88</v>
      </c>
      <c r="S174" s="90">
        <v>19</v>
      </c>
      <c r="T174" s="90">
        <v>18</v>
      </c>
      <c r="U174" s="90">
        <v>1.33</v>
      </c>
      <c r="V174" s="100">
        <v>2.63</v>
      </c>
      <c r="W174" s="89" t="e">
        <f>VLOOKUP($A174,$AY$3:$BB$78,3,FALSE)</f>
        <v>#N/A</v>
      </c>
      <c r="X174" s="90">
        <v>20180501</v>
      </c>
      <c r="Y174" s="115" t="s">
        <v>13</v>
      </c>
      <c r="Z174" s="115" t="s">
        <v>164</v>
      </c>
      <c r="AA174" s="90">
        <f>VLOOKUP(Y174,$AS$3:$AT$18,2,FALSE)</f>
        <v>8</v>
      </c>
      <c r="AB174" s="129">
        <v>9</v>
      </c>
      <c r="AC174" s="91" t="e">
        <f>VLOOKUP($A174,$AY$3:$BB$78,4,FALSE)</f>
        <v>#N/A</v>
      </c>
      <c r="AD174" s="51">
        <v>5</v>
      </c>
      <c r="AE174" s="103">
        <v>13.6</v>
      </c>
      <c r="AF174" s="100" t="s">
        <v>43</v>
      </c>
      <c r="AG174" s="83">
        <f>countccolor(A174:AF174,AG$2)+countccolor(AH174,AG$2)</f>
        <v>8</v>
      </c>
      <c r="AH174" s="98">
        <v>0.0054</v>
      </c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</row>
    <row r="175" spans="1:56" ht="13.5">
      <c r="A175" s="90" t="s">
        <v>301</v>
      </c>
      <c r="B175" s="94">
        <v>132.1</v>
      </c>
      <c r="C175" s="100">
        <v>11.44</v>
      </c>
      <c r="D175" s="94">
        <v>155.75</v>
      </c>
      <c r="E175" s="95">
        <v>7250</v>
      </c>
      <c r="F175" s="90">
        <v>2</v>
      </c>
      <c r="G175" s="90">
        <v>3</v>
      </c>
      <c r="H175" s="90">
        <v>2</v>
      </c>
      <c r="I175" s="100">
        <v>0.57</v>
      </c>
      <c r="J175" s="90">
        <v>1.52</v>
      </c>
      <c r="K175" s="90">
        <v>0</v>
      </c>
      <c r="L175" s="100">
        <v>16.21</v>
      </c>
      <c r="M175" s="90">
        <v>8.45</v>
      </c>
      <c r="N175" s="90">
        <v>10</v>
      </c>
      <c r="O175" s="90">
        <v>0</v>
      </c>
      <c r="P175" s="100">
        <v>21.05</v>
      </c>
      <c r="Q175" s="90">
        <v>17.94</v>
      </c>
      <c r="R175" s="90">
        <v>4.84</v>
      </c>
      <c r="S175" s="90">
        <v>5</v>
      </c>
      <c r="T175" s="90">
        <v>5</v>
      </c>
      <c r="U175" s="90">
        <v>1.98</v>
      </c>
      <c r="V175" s="90">
        <v>2.33</v>
      </c>
      <c r="W175" s="142">
        <f>VLOOKUP($A175,$AY$3:$BB$78,3,FALSE)</f>
        <v>43158</v>
      </c>
      <c r="X175" s="90">
        <v>20180424</v>
      </c>
      <c r="Y175" s="115" t="s">
        <v>15</v>
      </c>
      <c r="Z175" s="115" t="s">
        <v>343</v>
      </c>
      <c r="AA175" s="90">
        <f>VLOOKUP(Y175,$AS$3:$AT$18,2,FALSE)</f>
        <v>4</v>
      </c>
      <c r="AB175" s="129">
        <v>9</v>
      </c>
      <c r="AC175" s="143">
        <f>VLOOKUP($A175,$AY$3:$BB$78,4,FALSE)</f>
        <v>0.77</v>
      </c>
      <c r="AD175" s="51">
        <v>3</v>
      </c>
      <c r="AE175" s="120">
        <v>17.9</v>
      </c>
      <c r="AF175" s="92" t="s">
        <v>44</v>
      </c>
      <c r="AG175" s="83">
        <f>countccolor(A175:AF175,AG$2)+countccolor(AH175,AG$2)</f>
        <v>6</v>
      </c>
      <c r="AH175" s="98">
        <v>0</v>
      </c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</row>
    <row r="176" spans="1:56" ht="13.5">
      <c r="A176" s="51" t="s">
        <v>291</v>
      </c>
      <c r="B176" s="51">
        <v>31.15</v>
      </c>
      <c r="C176" s="51">
        <v>0</v>
      </c>
      <c r="D176" s="51">
        <v>39</v>
      </c>
      <c r="E176" s="105">
        <v>977</v>
      </c>
      <c r="F176" s="107">
        <v>1</v>
      </c>
      <c r="G176" s="51">
        <v>1</v>
      </c>
      <c r="H176" s="106">
        <v>1</v>
      </c>
      <c r="I176" s="101">
        <v>0.07</v>
      </c>
      <c r="J176" s="101">
        <v>0.66</v>
      </c>
      <c r="K176" s="105">
        <v>0</v>
      </c>
      <c r="L176" s="101">
        <v>6.14</v>
      </c>
      <c r="M176" s="51">
        <v>350</v>
      </c>
      <c r="N176" s="51">
        <v>1400</v>
      </c>
      <c r="O176" s="51">
        <v>0</v>
      </c>
      <c r="P176" s="51">
        <v>0</v>
      </c>
      <c r="Q176" s="51">
        <v>4.72</v>
      </c>
      <c r="R176" s="51">
        <v>5.12</v>
      </c>
      <c r="S176" s="101">
        <v>4</v>
      </c>
      <c r="T176" s="51">
        <v>4</v>
      </c>
      <c r="U176" s="101">
        <v>0.64</v>
      </c>
      <c r="V176" s="51">
        <v>0</v>
      </c>
      <c r="W176" s="89" t="e">
        <f>VLOOKUP($A176,$AY$3:$BB$78,3,FALSE)</f>
        <v>#N/A</v>
      </c>
      <c r="X176" s="42">
        <v>20180403</v>
      </c>
      <c r="Y176" s="113" t="s">
        <v>11</v>
      </c>
      <c r="Z176" s="114" t="s">
        <v>339</v>
      </c>
      <c r="AA176" s="90">
        <f>VLOOKUP(Y176,$AS$3:$AT$18,2,FALSE)</f>
        <v>1</v>
      </c>
      <c r="AB176" s="129">
        <v>9</v>
      </c>
      <c r="AC176" s="91" t="e">
        <f>VLOOKUP($A176,$AY$3:$BB$78,4,FALSE)</f>
        <v>#N/A</v>
      </c>
      <c r="AD176" s="51">
        <v>7</v>
      </c>
      <c r="AE176" s="99">
        <v>25.2</v>
      </c>
      <c r="AF176" s="99" t="s">
        <v>43</v>
      </c>
      <c r="AG176" s="83">
        <f>countccolor(A176:AF176,AG$2)+countccolor(AH176,AG$2)</f>
        <v>9</v>
      </c>
      <c r="AH176" s="98">
        <v>0</v>
      </c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</row>
    <row r="177" spans="1:56" ht="13.5">
      <c r="A177" s="90" t="s">
        <v>359</v>
      </c>
      <c r="B177" s="94">
        <v>70.76</v>
      </c>
      <c r="C177" s="90">
        <v>4.05</v>
      </c>
      <c r="D177" s="94">
        <v>67.46</v>
      </c>
      <c r="E177" s="95">
        <v>20685</v>
      </c>
      <c r="F177" s="90">
        <v>2</v>
      </c>
      <c r="G177" s="90">
        <v>3</v>
      </c>
      <c r="H177" s="90">
        <v>3</v>
      </c>
      <c r="I177" s="90">
        <v>1</v>
      </c>
      <c r="J177" s="90">
        <v>8.46</v>
      </c>
      <c r="K177" s="90">
        <v>0</v>
      </c>
      <c r="L177" s="100">
        <v>5.02</v>
      </c>
      <c r="M177" s="90">
        <v>-1.27</v>
      </c>
      <c r="N177" s="90">
        <v>9.52</v>
      </c>
      <c r="O177" s="100">
        <v>5.77</v>
      </c>
      <c r="P177" s="100">
        <v>1.5</v>
      </c>
      <c r="Q177" s="90">
        <v>-1.11</v>
      </c>
      <c r="R177" s="90">
        <v>2</v>
      </c>
      <c r="S177" s="90">
        <v>13</v>
      </c>
      <c r="T177" s="90">
        <v>15</v>
      </c>
      <c r="U177" s="100">
        <v>0.51</v>
      </c>
      <c r="V177" s="90">
        <v>1.92</v>
      </c>
      <c r="W177" s="89" t="e">
        <f>VLOOKUP($A177,$AY$3:$BB$78,3,FALSE)</f>
        <v>#N/A</v>
      </c>
      <c r="X177" s="90">
        <v>20180301</v>
      </c>
      <c r="Y177" s="115" t="s">
        <v>11</v>
      </c>
      <c r="Z177" s="115" t="s">
        <v>339</v>
      </c>
      <c r="AA177" s="90">
        <f>VLOOKUP(Y177,$AS$3:$AT$18,2,FALSE)</f>
        <v>1</v>
      </c>
      <c r="AB177" s="129">
        <v>9</v>
      </c>
      <c r="AC177" s="91" t="e">
        <f>VLOOKUP($A177,$AY$3:$BB$78,4,FALSE)</f>
        <v>#N/A</v>
      </c>
      <c r="AD177" s="51">
        <v>5</v>
      </c>
      <c r="AE177" s="83">
        <v>-4.67</v>
      </c>
      <c r="AF177" s="102" t="s">
        <v>43</v>
      </c>
      <c r="AG177" s="83">
        <f>countccolor(A177:AF177,AG$2)+countccolor(AH177,AG$2)</f>
        <v>6</v>
      </c>
      <c r="AH177" s="98">
        <v>0.0267</v>
      </c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</row>
    <row r="178" spans="1:56" ht="13.5">
      <c r="A178" s="90" t="s">
        <v>157</v>
      </c>
      <c r="B178" s="94">
        <v>70</v>
      </c>
      <c r="C178" s="100">
        <v>21.08</v>
      </c>
      <c r="D178" s="94">
        <v>74.86</v>
      </c>
      <c r="E178" s="95">
        <v>1784</v>
      </c>
      <c r="F178" s="100">
        <v>1</v>
      </c>
      <c r="G178" s="90">
        <v>2</v>
      </c>
      <c r="H178" s="90">
        <v>1</v>
      </c>
      <c r="I178" s="100">
        <v>0.32</v>
      </c>
      <c r="J178" s="90">
        <v>0.97</v>
      </c>
      <c r="K178" s="127">
        <v>3.98</v>
      </c>
      <c r="L178" s="100">
        <v>25.68</v>
      </c>
      <c r="M178" s="90">
        <v>0</v>
      </c>
      <c r="N178" s="90">
        <v>-1.79</v>
      </c>
      <c r="O178" s="90">
        <v>0</v>
      </c>
      <c r="P178" s="90">
        <v>0</v>
      </c>
      <c r="Q178" s="90">
        <v>14.52</v>
      </c>
      <c r="R178" s="90">
        <v>8.93</v>
      </c>
      <c r="S178" s="90">
        <v>7</v>
      </c>
      <c r="T178" s="90">
        <v>7</v>
      </c>
      <c r="U178" s="90">
        <v>1.29</v>
      </c>
      <c r="V178" s="90">
        <v>0</v>
      </c>
      <c r="W178" s="89" t="e">
        <f>VLOOKUP($A178,$AY$3:$BB$78,3,FALSE)</f>
        <v>#N/A</v>
      </c>
      <c r="X178" s="90">
        <v>20180427</v>
      </c>
      <c r="Y178" s="115" t="s">
        <v>21</v>
      </c>
      <c r="Z178" s="115" t="s">
        <v>169</v>
      </c>
      <c r="AA178" s="90">
        <f>VLOOKUP(Y178,$AS$3:$AT$18,2,FALSE)</f>
        <v>8</v>
      </c>
      <c r="AB178" s="129">
        <v>16</v>
      </c>
      <c r="AC178" s="91" t="e">
        <f>VLOOKUP($A178,$AY$3:$BB$78,4,FALSE)</f>
        <v>#N/A</v>
      </c>
      <c r="AD178" s="51">
        <v>9</v>
      </c>
      <c r="AE178" s="83">
        <v>6.94</v>
      </c>
      <c r="AF178" s="83" t="s">
        <v>44</v>
      </c>
      <c r="AG178" s="83">
        <f>countccolor(A178:AF178,AG$2)+countccolor(AH178,AG$2)</f>
        <v>7</v>
      </c>
      <c r="AH178" s="134">
        <v>0.0341</v>
      </c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</row>
    <row r="179" spans="1:56" ht="13.5">
      <c r="A179" s="90" t="s">
        <v>387</v>
      </c>
      <c r="B179" s="94">
        <v>105.35</v>
      </c>
      <c r="C179" s="100">
        <v>32.83</v>
      </c>
      <c r="D179" s="94">
        <v>110.25</v>
      </c>
      <c r="E179" s="95">
        <v>4424</v>
      </c>
      <c r="F179" s="90">
        <v>2</v>
      </c>
      <c r="G179" s="90">
        <v>2</v>
      </c>
      <c r="H179" s="90">
        <v>2</v>
      </c>
      <c r="I179" s="100">
        <v>0.6</v>
      </c>
      <c r="J179" s="90">
        <v>1.87</v>
      </c>
      <c r="K179" s="127">
        <v>4.71</v>
      </c>
      <c r="L179" s="100">
        <v>17.15</v>
      </c>
      <c r="M179" s="90">
        <v>5.88</v>
      </c>
      <c r="N179" s="90">
        <v>5.21</v>
      </c>
      <c r="O179" s="90">
        <v>0</v>
      </c>
      <c r="P179" s="90">
        <v>0</v>
      </c>
      <c r="Q179" s="90">
        <v>12.06</v>
      </c>
      <c r="R179" s="90">
        <v>5.88</v>
      </c>
      <c r="S179" s="90">
        <v>11</v>
      </c>
      <c r="T179" s="90">
        <v>11</v>
      </c>
      <c r="U179" s="90">
        <v>1.21</v>
      </c>
      <c r="V179" s="90">
        <v>0.38</v>
      </c>
      <c r="W179" s="142">
        <f>VLOOKUP($A179,$AY$3:$BB$78,3,FALSE)</f>
        <v>43146</v>
      </c>
      <c r="X179" s="90">
        <v>20180425</v>
      </c>
      <c r="Y179" s="115" t="s">
        <v>21</v>
      </c>
      <c r="Z179" s="115" t="s">
        <v>169</v>
      </c>
      <c r="AA179" s="90">
        <f>VLOOKUP(Y179,$AS$3:$AT$18,2,FALSE)</f>
        <v>8</v>
      </c>
      <c r="AB179" s="129">
        <v>16</v>
      </c>
      <c r="AC179" s="143">
        <f>VLOOKUP($A179,$AY$3:$BB$78,4,FALSE)</f>
        <v>0.15</v>
      </c>
      <c r="AD179" s="51">
        <v>5</v>
      </c>
      <c r="AE179" s="83">
        <v>4.65</v>
      </c>
      <c r="AF179" s="92" t="s">
        <v>44</v>
      </c>
      <c r="AG179" s="83">
        <f>countccolor(A179:AF179,AG$2)+countccolor(AH179,AG$2)</f>
        <v>5</v>
      </c>
      <c r="AH179" s="98">
        <v>0.0788</v>
      </c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</row>
    <row r="180" spans="1:56" ht="13.5">
      <c r="A180" s="90" t="s">
        <v>198</v>
      </c>
      <c r="B180" s="94">
        <v>54.93</v>
      </c>
      <c r="C180" s="100">
        <v>10.03</v>
      </c>
      <c r="D180" s="94">
        <v>69.67</v>
      </c>
      <c r="E180" s="95">
        <v>1635</v>
      </c>
      <c r="F180" s="90">
        <v>2</v>
      </c>
      <c r="G180" s="90">
        <v>2</v>
      </c>
      <c r="H180" s="90">
        <v>1</v>
      </c>
      <c r="I180" s="100">
        <v>0.61</v>
      </c>
      <c r="J180" s="90">
        <v>1.45</v>
      </c>
      <c r="K180" s="100">
        <v>2.36</v>
      </c>
      <c r="L180" s="100">
        <v>15.09</v>
      </c>
      <c r="M180" s="90">
        <v>4.84</v>
      </c>
      <c r="N180" s="90">
        <v>3.45</v>
      </c>
      <c r="O180" s="90">
        <v>-6.06</v>
      </c>
      <c r="P180" s="100">
        <v>12.5</v>
      </c>
      <c r="Q180" s="90">
        <v>9.37</v>
      </c>
      <c r="R180" s="90">
        <v>5.32</v>
      </c>
      <c r="S180" s="90">
        <v>6</v>
      </c>
      <c r="T180" s="90">
        <v>6</v>
      </c>
      <c r="U180" s="90">
        <v>1.49</v>
      </c>
      <c r="V180" s="90">
        <v>1.09</v>
      </c>
      <c r="W180" s="142">
        <f>VLOOKUP($A180,$AY$3:$BB$78,3,FALSE)</f>
        <v>43166</v>
      </c>
      <c r="X180" s="90">
        <v>20180425</v>
      </c>
      <c r="Y180" s="115" t="s">
        <v>21</v>
      </c>
      <c r="Z180" s="115" t="s">
        <v>169</v>
      </c>
      <c r="AA180" s="90">
        <f>VLOOKUP(Y180,$AS$3:$AT$18,2,FALSE)</f>
        <v>8</v>
      </c>
      <c r="AB180" s="129">
        <v>16</v>
      </c>
      <c r="AC180" s="143">
        <f>VLOOKUP($A180,$AY$3:$BB$78,4,FALSE)</f>
        <v>0.15</v>
      </c>
      <c r="AD180" s="51">
        <v>2</v>
      </c>
      <c r="AE180" s="103">
        <v>26.83</v>
      </c>
      <c r="AF180" s="90" t="s">
        <v>44</v>
      </c>
      <c r="AG180" s="83">
        <f>countccolor(A180:AF180,AG$2)+countccolor(AH180,AG$2)</f>
        <v>7</v>
      </c>
      <c r="AH180" s="98">
        <v>-0.012</v>
      </c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</row>
    <row r="181" spans="1:56" ht="13.5">
      <c r="A181" s="51" t="s">
        <v>182</v>
      </c>
      <c r="B181" s="51">
        <v>51.9</v>
      </c>
      <c r="C181" s="101">
        <v>7.03</v>
      </c>
      <c r="D181" s="51">
        <v>59.84</v>
      </c>
      <c r="E181" s="105">
        <v>4421</v>
      </c>
      <c r="F181" s="105">
        <v>2</v>
      </c>
      <c r="G181" s="51">
        <v>1</v>
      </c>
      <c r="H181" s="106">
        <v>2</v>
      </c>
      <c r="I181" s="101">
        <v>0.31</v>
      </c>
      <c r="J181" s="51">
        <v>1.28</v>
      </c>
      <c r="K181" s="105">
        <v>0</v>
      </c>
      <c r="L181" s="101">
        <v>3.17</v>
      </c>
      <c r="M181" s="51">
        <v>3.61</v>
      </c>
      <c r="N181" s="51">
        <v>2.7</v>
      </c>
      <c r="O181" s="51">
        <v>0</v>
      </c>
      <c r="P181" s="51">
        <v>0</v>
      </c>
      <c r="Q181" s="51">
        <v>8.77</v>
      </c>
      <c r="R181" s="51">
        <v>6.55</v>
      </c>
      <c r="S181" s="51">
        <v>10</v>
      </c>
      <c r="T181" s="51">
        <v>10</v>
      </c>
      <c r="U181" s="51">
        <v>3.78</v>
      </c>
      <c r="V181" s="51">
        <v>1.85</v>
      </c>
      <c r="W181" s="142">
        <f>VLOOKUP($A181,$AY$3:$BB$78,3,FALSE)</f>
        <v>43161</v>
      </c>
      <c r="X181" s="42">
        <v>20180417</v>
      </c>
      <c r="Y181" s="113" t="s">
        <v>19</v>
      </c>
      <c r="Z181" s="114" t="s">
        <v>172</v>
      </c>
      <c r="AA181" s="90">
        <f>VLOOKUP(Y181,$AS$3:$AT$18,2,FALSE)</f>
        <v>4</v>
      </c>
      <c r="AB181" s="129">
        <v>17</v>
      </c>
      <c r="AC181" s="143">
        <f>VLOOKUP($A181,$AY$3:$BB$78,4,FALSE)</f>
        <v>0.24</v>
      </c>
      <c r="AD181" s="51">
        <v>3</v>
      </c>
      <c r="AE181" s="99">
        <v>15.31</v>
      </c>
      <c r="AF181" s="42" t="s">
        <v>44</v>
      </c>
      <c r="AG181" s="83">
        <f>countccolor(A181:AF181,AG$2)+countccolor(AH181,AG$2)</f>
        <v>5</v>
      </c>
      <c r="AH181" s="98">
        <v>0</v>
      </c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</row>
    <row r="182" spans="1:56" ht="13.5">
      <c r="A182" s="90" t="s">
        <v>139</v>
      </c>
      <c r="B182" s="94">
        <v>43.05</v>
      </c>
      <c r="C182" s="100">
        <v>9.38</v>
      </c>
      <c r="D182" s="94">
        <v>46.43</v>
      </c>
      <c r="E182" s="95">
        <v>21180</v>
      </c>
      <c r="F182" s="90">
        <v>2</v>
      </c>
      <c r="G182" s="90">
        <v>2</v>
      </c>
      <c r="H182" s="90">
        <v>2</v>
      </c>
      <c r="I182" s="100">
        <v>0.43</v>
      </c>
      <c r="J182" s="90">
        <v>0.97</v>
      </c>
      <c r="K182" s="90">
        <v>0</v>
      </c>
      <c r="L182" s="100">
        <v>7.31</v>
      </c>
      <c r="M182" s="90">
        <v>5.97</v>
      </c>
      <c r="N182" s="90">
        <v>6.25</v>
      </c>
      <c r="O182" s="90">
        <v>0</v>
      </c>
      <c r="P182" s="90">
        <v>0</v>
      </c>
      <c r="Q182" s="90">
        <v>6.83</v>
      </c>
      <c r="R182" s="90">
        <v>5.47</v>
      </c>
      <c r="S182" s="90">
        <v>15</v>
      </c>
      <c r="T182" s="90">
        <v>15</v>
      </c>
      <c r="U182" s="90">
        <v>3.28</v>
      </c>
      <c r="V182" s="90">
        <v>2.04</v>
      </c>
      <c r="W182" s="89" t="e">
        <f>VLOOKUP($A182,$AY$3:$BB$78,3,FALSE)</f>
        <v>#N/A</v>
      </c>
      <c r="X182" s="90">
        <v>20180419</v>
      </c>
      <c r="Y182" s="115" t="s">
        <v>19</v>
      </c>
      <c r="Z182" s="115" t="s">
        <v>162</v>
      </c>
      <c r="AA182" s="90">
        <f>VLOOKUP(Y182,$AS$3:$AT$18,2,FALSE)</f>
        <v>4</v>
      </c>
      <c r="AB182" s="129">
        <v>19</v>
      </c>
      <c r="AC182" s="91" t="e">
        <f>VLOOKUP($A182,$AY$3:$BB$78,4,FALSE)</f>
        <v>#N/A</v>
      </c>
      <c r="AD182" s="51">
        <v>6</v>
      </c>
      <c r="AE182" s="83">
        <v>7.85</v>
      </c>
      <c r="AF182" s="92" t="s">
        <v>44</v>
      </c>
      <c r="AG182" s="83">
        <f>countccolor(A182:AF182,AG$2)+countccolor(AH182,AG$2)</f>
        <v>4</v>
      </c>
      <c r="AH182" s="98">
        <v>0</v>
      </c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</row>
    <row r="183" spans="1:56" ht="13.5">
      <c r="A183" s="90" t="s">
        <v>199</v>
      </c>
      <c r="B183" s="94">
        <v>184.12</v>
      </c>
      <c r="C183" s="100">
        <v>10.85</v>
      </c>
      <c r="D183" s="94">
        <v>201.28</v>
      </c>
      <c r="E183" s="95">
        <v>215006</v>
      </c>
      <c r="F183" s="100">
        <v>1</v>
      </c>
      <c r="G183" s="100">
        <v>3</v>
      </c>
      <c r="H183" s="90">
        <v>3</v>
      </c>
      <c r="I183" s="100">
        <v>0.71</v>
      </c>
      <c r="J183" s="90">
        <v>2.39</v>
      </c>
      <c r="K183" s="90">
        <v>0.77</v>
      </c>
      <c r="L183" s="100">
        <v>8</v>
      </c>
      <c r="M183" s="90">
        <v>1.66</v>
      </c>
      <c r="N183" s="90">
        <v>1.81</v>
      </c>
      <c r="O183" s="100">
        <v>4.23</v>
      </c>
      <c r="P183" s="100">
        <v>4.23</v>
      </c>
      <c r="Q183" s="90">
        <v>6.38</v>
      </c>
      <c r="R183" s="90">
        <v>4.63</v>
      </c>
      <c r="S183" s="90">
        <v>23</v>
      </c>
      <c r="T183" s="90">
        <v>24</v>
      </c>
      <c r="U183" s="90">
        <v>2.17</v>
      </c>
      <c r="V183" s="90">
        <v>1.93</v>
      </c>
      <c r="W183" s="89" t="e">
        <f>VLOOKUP($A183,$AY$3:$BB$78,3,FALSE)</f>
        <v>#N/A</v>
      </c>
      <c r="X183" s="90">
        <v>20180220</v>
      </c>
      <c r="Y183" s="115" t="s">
        <v>11</v>
      </c>
      <c r="Z183" s="115" t="s">
        <v>106</v>
      </c>
      <c r="AA183" s="90">
        <f>VLOOKUP(Y183,$AS$3:$AT$18,2,FALSE)</f>
        <v>1</v>
      </c>
      <c r="AB183" s="129">
        <v>25</v>
      </c>
      <c r="AC183" s="91" t="e">
        <f>VLOOKUP($A183,$AY$3:$BB$78,4,FALSE)</f>
        <v>#N/A</v>
      </c>
      <c r="AD183" s="51">
        <v>12</v>
      </c>
      <c r="AE183" s="83">
        <v>9.32</v>
      </c>
      <c r="AF183" s="92" t="s">
        <v>44</v>
      </c>
      <c r="AG183" s="83">
        <f>countccolor(A183:AF183,AG$2)+countccolor(AH183,AG$2)</f>
        <v>8</v>
      </c>
      <c r="AH183" s="98">
        <v>-0.0236</v>
      </c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</row>
    <row r="184" spans="1:56" ht="13.5">
      <c r="A184" s="90" t="s">
        <v>125</v>
      </c>
      <c r="B184" s="94">
        <v>97.17</v>
      </c>
      <c r="C184" s="100">
        <v>13.47</v>
      </c>
      <c r="D184" s="94">
        <v>106.72</v>
      </c>
      <c r="E184" s="95">
        <v>80628</v>
      </c>
      <c r="F184" s="90">
        <v>2</v>
      </c>
      <c r="G184" s="90">
        <v>3</v>
      </c>
      <c r="H184" s="90">
        <v>3</v>
      </c>
      <c r="I184" s="100">
        <v>0.58</v>
      </c>
      <c r="J184" s="90">
        <v>1.03</v>
      </c>
      <c r="K184" s="125">
        <v>1.3</v>
      </c>
      <c r="L184" s="100">
        <v>11.08</v>
      </c>
      <c r="M184" s="90">
        <v>2.94</v>
      </c>
      <c r="N184" s="90">
        <v>-3.09</v>
      </c>
      <c r="O184" s="100">
        <v>5.07</v>
      </c>
      <c r="P184" s="100">
        <v>13.8</v>
      </c>
      <c r="Q184" s="90">
        <v>3.77</v>
      </c>
      <c r="R184" s="90">
        <v>4.25</v>
      </c>
      <c r="S184" s="90">
        <v>23</v>
      </c>
      <c r="T184" s="90">
        <v>23</v>
      </c>
      <c r="U184" s="90">
        <v>1.17</v>
      </c>
      <c r="V184" s="90">
        <v>1.69</v>
      </c>
      <c r="W184" s="89" t="e">
        <f>VLOOKUP($A184,$AY$3:$BB$78,3,FALSE)</f>
        <v>#N/A</v>
      </c>
      <c r="X184" s="90">
        <v>20180228</v>
      </c>
      <c r="Y184" s="115" t="s">
        <v>11</v>
      </c>
      <c r="Z184" s="115" t="s">
        <v>106</v>
      </c>
      <c r="AA184" s="90">
        <f>VLOOKUP(Y184,$AS$3:$AT$18,2,FALSE)</f>
        <v>1</v>
      </c>
      <c r="AB184" s="129">
        <v>25</v>
      </c>
      <c r="AC184" s="91" t="e">
        <f>VLOOKUP($A184,$AY$3:$BB$78,4,FALSE)</f>
        <v>#N/A</v>
      </c>
      <c r="AD184" s="51">
        <v>10</v>
      </c>
      <c r="AE184" s="83">
        <v>9.83</v>
      </c>
      <c r="AF184" s="102" t="s">
        <v>43</v>
      </c>
      <c r="AG184" s="83">
        <f>countccolor(A184:AF184,AG$2)+countccolor(AH184,AG$2)</f>
        <v>8</v>
      </c>
      <c r="AH184" s="134">
        <v>0.0325</v>
      </c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</row>
    <row r="185" spans="1:56" ht="13.5">
      <c r="A185" s="51" t="s">
        <v>360</v>
      </c>
      <c r="B185" s="51">
        <v>19.8</v>
      </c>
      <c r="C185" s="101">
        <v>23.21</v>
      </c>
      <c r="D185" s="51">
        <v>23.83</v>
      </c>
      <c r="E185" s="105">
        <v>2236</v>
      </c>
      <c r="F185" s="105">
        <v>2</v>
      </c>
      <c r="G185" s="51">
        <v>3</v>
      </c>
      <c r="H185" s="106">
        <v>3</v>
      </c>
      <c r="I185" s="101">
        <v>0.2</v>
      </c>
      <c r="J185" s="101">
        <v>0.51</v>
      </c>
      <c r="K185" s="126">
        <v>0.87</v>
      </c>
      <c r="L185" s="101">
        <v>7.81</v>
      </c>
      <c r="M185" s="51">
        <v>5.41</v>
      </c>
      <c r="N185" s="51">
        <v>8.82</v>
      </c>
      <c r="O185" s="51">
        <v>0</v>
      </c>
      <c r="P185" s="51">
        <v>0</v>
      </c>
      <c r="Q185" s="51">
        <v>7.28</v>
      </c>
      <c r="R185" s="51">
        <v>4.59</v>
      </c>
      <c r="S185" s="51">
        <v>9</v>
      </c>
      <c r="T185" s="51">
        <v>9</v>
      </c>
      <c r="U185" s="101">
        <v>0.33</v>
      </c>
      <c r="V185" s="51">
        <v>0</v>
      </c>
      <c r="W185" s="89" t="e">
        <f>VLOOKUP($A185,$AY$3:$BB$78,3,FALSE)</f>
        <v>#N/A</v>
      </c>
      <c r="X185" s="42">
        <v>20180228</v>
      </c>
      <c r="Y185" s="113" t="s">
        <v>11</v>
      </c>
      <c r="Z185" s="114" t="s">
        <v>106</v>
      </c>
      <c r="AA185" s="90">
        <f>VLOOKUP(Y185,$AS$3:$AT$18,2,FALSE)</f>
        <v>1</v>
      </c>
      <c r="AB185" s="129">
        <v>25</v>
      </c>
      <c r="AC185" s="91" t="e">
        <f>VLOOKUP($A185,$AY$3:$BB$78,4,FALSE)</f>
        <v>#N/A</v>
      </c>
      <c r="AD185" s="51">
        <v>5</v>
      </c>
      <c r="AE185" s="99">
        <v>20.37</v>
      </c>
      <c r="AF185" s="42" t="s">
        <v>44</v>
      </c>
      <c r="AG185" s="83">
        <f>countccolor(A185:AF185,AG$2)+countccolor(AH185,AG$2)</f>
        <v>7</v>
      </c>
      <c r="AH185" s="98">
        <v>0.0149</v>
      </c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</row>
    <row r="186" spans="1:56" ht="13.5">
      <c r="A186" s="51" t="s">
        <v>229</v>
      </c>
      <c r="B186" s="51">
        <v>53.48</v>
      </c>
      <c r="C186" s="101">
        <v>17.02</v>
      </c>
      <c r="D186" s="51">
        <v>58</v>
      </c>
      <c r="E186" s="105">
        <v>15381</v>
      </c>
      <c r="F186" s="105">
        <v>2</v>
      </c>
      <c r="G186" s="51">
        <v>2</v>
      </c>
      <c r="H186" s="106">
        <v>2</v>
      </c>
      <c r="I186" s="101">
        <v>0.73</v>
      </c>
      <c r="J186" s="51">
        <v>2.4</v>
      </c>
      <c r="K186" s="126">
        <v>0</v>
      </c>
      <c r="L186" s="101">
        <v>17.37</v>
      </c>
      <c r="M186" s="51">
        <v>0</v>
      </c>
      <c r="N186" s="51">
        <v>0</v>
      </c>
      <c r="O186" s="51">
        <v>0</v>
      </c>
      <c r="P186" s="51">
        <v>0</v>
      </c>
      <c r="Q186" s="51">
        <v>9.57</v>
      </c>
      <c r="R186" s="51">
        <v>7.82</v>
      </c>
      <c r="S186" s="51">
        <v>12</v>
      </c>
      <c r="T186" s="51">
        <v>12</v>
      </c>
      <c r="U186" s="51">
        <v>3.5</v>
      </c>
      <c r="V186" s="101">
        <v>2.77</v>
      </c>
      <c r="W186" s="89" t="e">
        <f>VLOOKUP($A186,$AY$3:$BB$78,3,FALSE)</f>
        <v>#N/A</v>
      </c>
      <c r="X186" s="42">
        <v>20180411</v>
      </c>
      <c r="Y186" s="113" t="s">
        <v>11</v>
      </c>
      <c r="Z186" s="114" t="s">
        <v>106</v>
      </c>
      <c r="AA186" s="90">
        <f>VLOOKUP(Y186,$AS$3:$AT$18,2,FALSE)</f>
        <v>1</v>
      </c>
      <c r="AB186" s="129">
        <v>25</v>
      </c>
      <c r="AC186" s="91" t="e">
        <f>VLOOKUP($A186,$AY$3:$BB$78,4,FALSE)</f>
        <v>#N/A</v>
      </c>
      <c r="AD186" s="51">
        <v>5</v>
      </c>
      <c r="AE186" s="42">
        <v>8.45</v>
      </c>
      <c r="AF186" s="42" t="s">
        <v>44</v>
      </c>
      <c r="AG186" s="83">
        <f>countccolor(A186:AF186,AG$2)+countccolor(AH186,AG$2)</f>
        <v>6</v>
      </c>
      <c r="AH186" s="134">
        <v>0</v>
      </c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</row>
    <row r="187" spans="1:56" ht="13.5">
      <c r="A187" s="51" t="s">
        <v>298</v>
      </c>
      <c r="B187" s="51">
        <v>24.4</v>
      </c>
      <c r="C187" s="51">
        <v>4.85</v>
      </c>
      <c r="D187" s="51">
        <v>18.33</v>
      </c>
      <c r="E187" s="105">
        <v>501</v>
      </c>
      <c r="F187" s="107">
        <v>1</v>
      </c>
      <c r="G187" s="51">
        <v>1</v>
      </c>
      <c r="H187" s="106">
        <v>1</v>
      </c>
      <c r="I187" s="101">
        <v>0.5</v>
      </c>
      <c r="J187" s="51">
        <v>1.47</v>
      </c>
      <c r="K187" s="105">
        <v>0</v>
      </c>
      <c r="L187" s="101">
        <v>13.56</v>
      </c>
      <c r="M187" s="51">
        <v>76.19</v>
      </c>
      <c r="N187" s="51">
        <v>25</v>
      </c>
      <c r="O187" s="51">
        <v>0</v>
      </c>
      <c r="P187" s="101">
        <v>8.57</v>
      </c>
      <c r="Q187" s="51">
        <v>0.21</v>
      </c>
      <c r="R187" s="51">
        <v>1.04</v>
      </c>
      <c r="S187" s="51">
        <v>12</v>
      </c>
      <c r="T187" s="51">
        <v>12</v>
      </c>
      <c r="U187" s="101">
        <v>0.53</v>
      </c>
      <c r="V187" s="51">
        <v>0</v>
      </c>
      <c r="W187" s="89" t="e">
        <f>VLOOKUP($A187,$AY$3:$BB$78,3,FALSE)</f>
        <v>#N/A</v>
      </c>
      <c r="X187" s="42">
        <v>20180309</v>
      </c>
      <c r="Y187" s="113" t="s">
        <v>11</v>
      </c>
      <c r="Z187" s="114" t="s">
        <v>207</v>
      </c>
      <c r="AA187" s="90">
        <f>VLOOKUP(Y187,$AS$3:$AT$18,2,FALSE)</f>
        <v>1</v>
      </c>
      <c r="AB187" s="129">
        <v>26</v>
      </c>
      <c r="AC187" s="91" t="e">
        <f>VLOOKUP($A187,$AY$3:$BB$78,4,FALSE)</f>
        <v>#N/A</v>
      </c>
      <c r="AD187" s="51">
        <v>5</v>
      </c>
      <c r="AE187" s="42">
        <v>-24.87</v>
      </c>
      <c r="AF187" s="99" t="s">
        <v>43</v>
      </c>
      <c r="AG187" s="83">
        <f>countccolor(A187:AF187,AG$2)+countccolor(AH187,AG$2)</f>
        <v>7</v>
      </c>
      <c r="AH187" s="98">
        <v>0</v>
      </c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</row>
    <row r="188" spans="1:56" ht="13.5">
      <c r="A188" s="51" t="s">
        <v>186</v>
      </c>
      <c r="B188" s="51">
        <v>49.51</v>
      </c>
      <c r="C188" s="51">
        <v>2</v>
      </c>
      <c r="D188" s="51">
        <v>53.94</v>
      </c>
      <c r="E188" s="105">
        <v>6697</v>
      </c>
      <c r="F188" s="105">
        <v>2</v>
      </c>
      <c r="G188" s="51">
        <v>2</v>
      </c>
      <c r="H188" s="106">
        <v>2</v>
      </c>
      <c r="I188" s="51">
        <v>1.47</v>
      </c>
      <c r="J188" s="51">
        <v>1.08</v>
      </c>
      <c r="K188" s="105">
        <v>0</v>
      </c>
      <c r="L188" s="101">
        <v>2.55</v>
      </c>
      <c r="M188" s="51">
        <v>16.33</v>
      </c>
      <c r="N188" s="51">
        <v>12.07</v>
      </c>
      <c r="O188" s="51">
        <v>0</v>
      </c>
      <c r="P188" s="51">
        <v>0</v>
      </c>
      <c r="Q188" s="51">
        <v>6.97</v>
      </c>
      <c r="R188" s="51">
        <v>6.98</v>
      </c>
      <c r="S188" s="51">
        <v>9</v>
      </c>
      <c r="T188" s="51">
        <v>9</v>
      </c>
      <c r="U188" s="51">
        <v>1.98</v>
      </c>
      <c r="V188" s="101">
        <v>2.83</v>
      </c>
      <c r="W188" s="89" t="e">
        <f>VLOOKUP($A188,$AY$3:$BB$78,3,FALSE)</f>
        <v>#N/A</v>
      </c>
      <c r="X188" s="42">
        <v>20180220</v>
      </c>
      <c r="Y188" s="113" t="s">
        <v>11</v>
      </c>
      <c r="Z188" s="114" t="s">
        <v>207</v>
      </c>
      <c r="AA188" s="90">
        <f>VLOOKUP(Y188,$AS$3:$AT$18,2,FALSE)</f>
        <v>1</v>
      </c>
      <c r="AB188" s="129">
        <v>26</v>
      </c>
      <c r="AC188" s="91" t="e">
        <f>VLOOKUP($A188,$AY$3:$BB$78,4,FALSE)</f>
        <v>#N/A</v>
      </c>
      <c r="AD188" s="51">
        <v>1</v>
      </c>
      <c r="AE188" s="42">
        <v>8.94</v>
      </c>
      <c r="AF188" s="42" t="s">
        <v>44</v>
      </c>
      <c r="AG188" s="83">
        <f>countccolor(A188:AF188,AG$2)+countccolor(AH188,AG$2)</f>
        <v>3</v>
      </c>
      <c r="AH188" s="98">
        <v>0.0192</v>
      </c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</row>
    <row r="189" spans="1:56" ht="13.5">
      <c r="A189" s="51" t="s">
        <v>309</v>
      </c>
      <c r="B189" s="51">
        <v>24.04</v>
      </c>
      <c r="C189" s="101">
        <v>6.32</v>
      </c>
      <c r="D189" s="51">
        <v>27</v>
      </c>
      <c r="E189" s="105">
        <v>4357</v>
      </c>
      <c r="F189" s="105">
        <v>2</v>
      </c>
      <c r="G189" s="51">
        <v>3</v>
      </c>
      <c r="H189" s="106">
        <v>3</v>
      </c>
      <c r="I189" s="101">
        <v>0.54</v>
      </c>
      <c r="J189" s="101">
        <v>0.72</v>
      </c>
      <c r="K189" s="126">
        <v>0</v>
      </c>
      <c r="L189" s="101">
        <v>7.95</v>
      </c>
      <c r="M189" s="51">
        <v>2.33</v>
      </c>
      <c r="N189" s="51">
        <v>18.75</v>
      </c>
      <c r="O189" s="51">
        <v>0</v>
      </c>
      <c r="P189" s="101">
        <v>6.86</v>
      </c>
      <c r="Q189" s="51">
        <v>0.11</v>
      </c>
      <c r="R189" s="51">
        <v>2.27</v>
      </c>
      <c r="S189" s="51">
        <v>8</v>
      </c>
      <c r="T189" s="51">
        <v>7</v>
      </c>
      <c r="U189" s="51">
        <v>0.83</v>
      </c>
      <c r="V189" s="51">
        <v>0</v>
      </c>
      <c r="W189" s="89" t="e">
        <f>VLOOKUP($A189,$AY$3:$BB$78,3,FALSE)</f>
        <v>#N/A</v>
      </c>
      <c r="X189" s="42">
        <v>20180306</v>
      </c>
      <c r="Y189" s="113" t="s">
        <v>11</v>
      </c>
      <c r="Z189" s="114" t="s">
        <v>207</v>
      </c>
      <c r="AA189" s="90">
        <f>VLOOKUP(Y189,$AS$3:$AT$18,2,FALSE)</f>
        <v>1</v>
      </c>
      <c r="AB189" s="129">
        <v>26</v>
      </c>
      <c r="AC189" s="91" t="e">
        <f>VLOOKUP($A189,$AY$3:$BB$78,4,FALSE)</f>
        <v>#N/A</v>
      </c>
      <c r="AD189" s="51">
        <v>4</v>
      </c>
      <c r="AE189" s="99">
        <v>12.31</v>
      </c>
      <c r="AF189" s="99" t="s">
        <v>43</v>
      </c>
      <c r="AG189" s="83">
        <f>countccolor(A189:AF189,AG$2)+countccolor(AH189,AG$2)</f>
        <v>8</v>
      </c>
      <c r="AH189" s="98">
        <v>0.0069</v>
      </c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</row>
    <row r="190" spans="1:56" ht="13.5">
      <c r="A190" s="51" t="s">
        <v>407</v>
      </c>
      <c r="B190" s="51">
        <v>44.53</v>
      </c>
      <c r="C190" s="101">
        <v>13.16</v>
      </c>
      <c r="D190" s="51">
        <v>53</v>
      </c>
      <c r="E190" s="105">
        <v>6846</v>
      </c>
      <c r="F190" s="105">
        <v>2</v>
      </c>
      <c r="G190" s="51">
        <v>3</v>
      </c>
      <c r="H190" s="106">
        <v>3</v>
      </c>
      <c r="I190" s="101">
        <v>0.4</v>
      </c>
      <c r="J190" s="51">
        <v>0.83</v>
      </c>
      <c r="K190" s="107">
        <v>2.7</v>
      </c>
      <c r="L190" s="101">
        <v>6.46</v>
      </c>
      <c r="M190" s="51">
        <v>-1.68</v>
      </c>
      <c r="N190" s="51">
        <v>27.94</v>
      </c>
      <c r="O190" s="51">
        <v>0</v>
      </c>
      <c r="P190" s="51">
        <v>0</v>
      </c>
      <c r="Q190" s="51">
        <v>17.58</v>
      </c>
      <c r="R190" s="51">
        <v>11.68</v>
      </c>
      <c r="S190" s="51">
        <v>13</v>
      </c>
      <c r="T190" s="51">
        <v>13</v>
      </c>
      <c r="U190" s="51">
        <v>1.18</v>
      </c>
      <c r="V190" s="51">
        <v>0.72</v>
      </c>
      <c r="W190" s="89" t="e">
        <f>VLOOKUP($A190,$AY$3:$BB$78,3,FALSE)</f>
        <v>#N/A</v>
      </c>
      <c r="X190" s="42">
        <v>20180227</v>
      </c>
      <c r="Y190" s="113" t="s">
        <v>16</v>
      </c>
      <c r="Z190" s="114" t="s">
        <v>130</v>
      </c>
      <c r="AA190" s="90">
        <f>VLOOKUP(Y190,$AS$3:$AT$18,2,FALSE)</f>
        <v>2</v>
      </c>
      <c r="AB190" s="129">
        <v>27</v>
      </c>
      <c r="AC190" s="91" t="e">
        <f>VLOOKUP($A190,$AY$3:$BB$78,4,FALSE)</f>
        <v>#N/A</v>
      </c>
      <c r="AD190" s="51">
        <v>7</v>
      </c>
      <c r="AE190" s="99">
        <v>19.02</v>
      </c>
      <c r="AF190" s="99" t="s">
        <v>43</v>
      </c>
      <c r="AG190" s="83">
        <f>countccolor(A190:AF190,AG$2)+countccolor(AH190,AG$2)</f>
        <v>7</v>
      </c>
      <c r="AH190" s="98">
        <v>0.0962</v>
      </c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</row>
    <row r="191" spans="1:56" ht="13.5">
      <c r="A191" s="90" t="s">
        <v>311</v>
      </c>
      <c r="B191" s="94">
        <v>45</v>
      </c>
      <c r="C191" s="100">
        <v>9.17</v>
      </c>
      <c r="D191" s="94">
        <v>53.1</v>
      </c>
      <c r="E191" s="95">
        <v>1815</v>
      </c>
      <c r="F191" s="90">
        <v>2</v>
      </c>
      <c r="G191" s="90">
        <v>3</v>
      </c>
      <c r="H191" s="90">
        <v>3</v>
      </c>
      <c r="I191" s="100">
        <v>0.27</v>
      </c>
      <c r="J191" s="100">
        <v>0.55</v>
      </c>
      <c r="K191" s="90">
        <v>1.41</v>
      </c>
      <c r="L191" s="100">
        <v>8.41</v>
      </c>
      <c r="M191" s="90">
        <v>7.2</v>
      </c>
      <c r="N191" s="90">
        <v>9.68</v>
      </c>
      <c r="O191" s="100">
        <v>6.9</v>
      </c>
      <c r="P191" s="100">
        <v>6.9</v>
      </c>
      <c r="Q191" s="90">
        <v>10.13</v>
      </c>
      <c r="R191" s="90">
        <v>8.37</v>
      </c>
      <c r="S191" s="90">
        <v>10</v>
      </c>
      <c r="T191" s="90">
        <v>10</v>
      </c>
      <c r="U191" s="100">
        <v>0.56</v>
      </c>
      <c r="V191" s="90">
        <v>0</v>
      </c>
      <c r="W191" s="89" t="e">
        <f>VLOOKUP($A191,$AY$3:$BB$78,3,FALSE)</f>
        <v>#N/A</v>
      </c>
      <c r="X191" s="90">
        <v>20180426</v>
      </c>
      <c r="Y191" s="115" t="s">
        <v>16</v>
      </c>
      <c r="Z191" s="115" t="s">
        <v>130</v>
      </c>
      <c r="AA191" s="90">
        <f>VLOOKUP(Y191,$AS$3:$AT$18,2,FALSE)</f>
        <v>2</v>
      </c>
      <c r="AB191" s="129">
        <v>27</v>
      </c>
      <c r="AC191" s="91" t="e">
        <f>VLOOKUP($A191,$AY$3:$BB$78,4,FALSE)</f>
        <v>#N/A</v>
      </c>
      <c r="AD191" s="51">
        <v>2</v>
      </c>
      <c r="AE191" s="120">
        <v>18</v>
      </c>
      <c r="AF191" s="102" t="s">
        <v>43</v>
      </c>
      <c r="AG191" s="83">
        <f>countccolor(A191:AF191,AG$2)+countccolor(AH191,AG$2)</f>
        <v>10</v>
      </c>
      <c r="AH191" s="98">
        <v>-0.004</v>
      </c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</row>
    <row r="192" spans="1:56" ht="13.5">
      <c r="A192" s="51" t="s">
        <v>118</v>
      </c>
      <c r="B192" s="51">
        <v>235.32</v>
      </c>
      <c r="C192" s="101">
        <v>5.28</v>
      </c>
      <c r="D192" s="51">
        <v>285.33</v>
      </c>
      <c r="E192" s="105">
        <v>63040</v>
      </c>
      <c r="F192" s="105">
        <v>2</v>
      </c>
      <c r="G192" s="51">
        <v>2</v>
      </c>
      <c r="H192" s="106">
        <v>3</v>
      </c>
      <c r="I192" s="51">
        <v>1.42</v>
      </c>
      <c r="J192" s="101">
        <v>0.58</v>
      </c>
      <c r="K192" s="105">
        <v>0.49</v>
      </c>
      <c r="L192" s="101">
        <v>3.3</v>
      </c>
      <c r="M192" s="51">
        <v>10.8</v>
      </c>
      <c r="N192" s="51">
        <v>-20.82</v>
      </c>
      <c r="O192" s="51">
        <v>0</v>
      </c>
      <c r="P192" s="51">
        <v>0</v>
      </c>
      <c r="Q192" s="51">
        <v>7.24</v>
      </c>
      <c r="R192" s="51">
        <v>5.38</v>
      </c>
      <c r="S192" s="51">
        <v>20</v>
      </c>
      <c r="T192" s="51">
        <v>20</v>
      </c>
      <c r="U192" s="51">
        <v>1.01</v>
      </c>
      <c r="V192" s="51">
        <v>0.85</v>
      </c>
      <c r="W192" s="89" t="e">
        <f>VLOOKUP($A192,$AY$3:$BB$78,3,FALSE)</f>
        <v>#N/A</v>
      </c>
      <c r="X192" s="42">
        <v>20180320</v>
      </c>
      <c r="Y192" s="113" t="s">
        <v>21</v>
      </c>
      <c r="Z192" s="114" t="s">
        <v>119</v>
      </c>
      <c r="AA192" s="90">
        <f>VLOOKUP(Y192,$AS$3:$AT$18,2,FALSE)</f>
        <v>8</v>
      </c>
      <c r="AB192" s="129">
        <v>27</v>
      </c>
      <c r="AC192" s="91" t="e">
        <f>VLOOKUP($A192,$AY$3:$BB$78,4,FALSE)</f>
        <v>#N/A</v>
      </c>
      <c r="AD192" s="51">
        <v>4</v>
      </c>
      <c r="AE192" s="99">
        <v>21.25</v>
      </c>
      <c r="AF192" s="99" t="s">
        <v>43</v>
      </c>
      <c r="AG192" s="83">
        <f>countccolor(A192:AF192,AG$2)+countccolor(AH192,AG$2)</f>
        <v>6</v>
      </c>
      <c r="AH192" s="98">
        <v>-0.0017</v>
      </c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</row>
    <row r="193" spans="1:56" ht="13.5">
      <c r="A193" s="51" t="s">
        <v>349</v>
      </c>
      <c r="B193" s="51">
        <v>52</v>
      </c>
      <c r="C193" s="101">
        <v>5.88</v>
      </c>
      <c r="D193" s="51">
        <v>74.17</v>
      </c>
      <c r="E193" s="105">
        <v>1315</v>
      </c>
      <c r="F193" s="105">
        <v>2</v>
      </c>
      <c r="G193" s="51">
        <v>3</v>
      </c>
      <c r="H193" s="106">
        <v>2</v>
      </c>
      <c r="I193" s="101">
        <v>0.57</v>
      </c>
      <c r="J193" s="101">
        <v>0.54</v>
      </c>
      <c r="K193" s="105">
        <v>0</v>
      </c>
      <c r="L193" s="101">
        <v>6.6</v>
      </c>
      <c r="M193" s="51">
        <v>-4.42</v>
      </c>
      <c r="N193" s="51">
        <v>28.24</v>
      </c>
      <c r="O193" s="51">
        <v>0</v>
      </c>
      <c r="P193" s="51">
        <v>0</v>
      </c>
      <c r="Q193" s="51">
        <v>13.87</v>
      </c>
      <c r="R193" s="51">
        <v>11.54</v>
      </c>
      <c r="S193" s="51">
        <v>6</v>
      </c>
      <c r="T193" s="51">
        <v>6</v>
      </c>
      <c r="U193" s="101">
        <v>0.64</v>
      </c>
      <c r="V193" s="51">
        <v>0</v>
      </c>
      <c r="W193" s="89" t="e">
        <f>VLOOKUP($A193,$AY$3:$BB$78,3,FALSE)</f>
        <v>#N/A</v>
      </c>
      <c r="X193" s="42">
        <v>20180222</v>
      </c>
      <c r="Y193" s="113" t="s">
        <v>21</v>
      </c>
      <c r="Z193" s="114" t="s">
        <v>119</v>
      </c>
      <c r="AA193" s="90">
        <f>VLOOKUP(Y193,$AS$3:$AT$18,2,FALSE)</f>
        <v>8</v>
      </c>
      <c r="AB193" s="129">
        <v>27</v>
      </c>
      <c r="AC193" s="91" t="e">
        <f>VLOOKUP($A193,$AY$3:$BB$78,4,FALSE)</f>
        <v>#N/A</v>
      </c>
      <c r="AD193" s="51">
        <v>2</v>
      </c>
      <c r="AE193" s="99">
        <v>42.63</v>
      </c>
      <c r="AF193" s="42" t="s">
        <v>44</v>
      </c>
      <c r="AG193" s="83">
        <f>countccolor(A193:AF193,AG$2)+countccolor(AH193,AG$2)</f>
        <v>7</v>
      </c>
      <c r="AH193" s="98">
        <v>0.0048</v>
      </c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</row>
    <row r="194" spans="1:56" ht="13.5">
      <c r="A194" s="90" t="s">
        <v>178</v>
      </c>
      <c r="B194" s="94">
        <v>23.95</v>
      </c>
      <c r="C194" s="100">
        <v>5.8</v>
      </c>
      <c r="D194" s="94">
        <v>26.5</v>
      </c>
      <c r="E194" s="95">
        <v>1416</v>
      </c>
      <c r="F194" s="90">
        <v>2</v>
      </c>
      <c r="G194" s="90">
        <v>1</v>
      </c>
      <c r="H194" s="90">
        <v>2</v>
      </c>
      <c r="I194" s="100">
        <v>0.4</v>
      </c>
      <c r="J194" s="90">
        <v>1.37</v>
      </c>
      <c r="K194" s="90">
        <v>0</v>
      </c>
      <c r="L194" s="100">
        <v>11</v>
      </c>
      <c r="M194" s="90">
        <v>10</v>
      </c>
      <c r="N194" s="90">
        <v>10.53</v>
      </c>
      <c r="O194" s="90">
        <v>0</v>
      </c>
      <c r="P194" s="90">
        <v>0</v>
      </c>
      <c r="Q194" s="90">
        <v>17.47</v>
      </c>
      <c r="R194" s="90">
        <v>14.35</v>
      </c>
      <c r="S194" s="90">
        <v>6</v>
      </c>
      <c r="T194" s="90">
        <v>6</v>
      </c>
      <c r="U194" s="90">
        <v>1.46</v>
      </c>
      <c r="V194" s="90">
        <v>0</v>
      </c>
      <c r="W194" s="89" t="e">
        <f>VLOOKUP($A194,$AY$3:$BB$78,3,FALSE)</f>
        <v>#N/A</v>
      </c>
      <c r="X194" s="90">
        <v>20180305</v>
      </c>
      <c r="Y194" s="115" t="s">
        <v>21</v>
      </c>
      <c r="Z194" s="115" t="s">
        <v>119</v>
      </c>
      <c r="AA194" s="90">
        <f>VLOOKUP(Y194,$AS$3:$AT$18,2,FALSE)</f>
        <v>8</v>
      </c>
      <c r="AB194" s="129">
        <v>27</v>
      </c>
      <c r="AC194" s="91" t="e">
        <f>VLOOKUP($A194,$AY$3:$BB$78,4,FALSE)</f>
        <v>#N/A</v>
      </c>
      <c r="AD194" s="51">
        <v>4</v>
      </c>
      <c r="AE194" s="103">
        <v>10.65</v>
      </c>
      <c r="AF194" s="102" t="s">
        <v>43</v>
      </c>
      <c r="AG194" s="83">
        <f>countccolor(A194:AF194,AG$2)+countccolor(AH194,AG$2)</f>
        <v>7</v>
      </c>
      <c r="AH194" s="134">
        <v>0.0247</v>
      </c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</row>
    <row r="195" spans="1:56" ht="13.5">
      <c r="A195" s="90" t="s">
        <v>375</v>
      </c>
      <c r="B195" s="94">
        <v>20.4</v>
      </c>
      <c r="C195" s="100">
        <v>23.08</v>
      </c>
      <c r="D195" s="94">
        <v>22.4</v>
      </c>
      <c r="E195" s="95">
        <v>683</v>
      </c>
      <c r="F195" s="90">
        <v>2</v>
      </c>
      <c r="G195" s="90">
        <v>1</v>
      </c>
      <c r="H195" s="90">
        <v>2</v>
      </c>
      <c r="I195" s="100">
        <v>0.2</v>
      </c>
      <c r="J195" s="90">
        <v>1.13</v>
      </c>
      <c r="K195" s="125">
        <v>0</v>
      </c>
      <c r="L195" s="100">
        <v>8.67</v>
      </c>
      <c r="M195" s="90">
        <v>0</v>
      </c>
      <c r="N195" s="90">
        <v>111.11</v>
      </c>
      <c r="O195" s="90">
        <v>0</v>
      </c>
      <c r="P195" s="90">
        <v>0</v>
      </c>
      <c r="Q195" s="90">
        <v>17.25</v>
      </c>
      <c r="R195" s="90">
        <v>12.01</v>
      </c>
      <c r="S195" s="90">
        <v>5</v>
      </c>
      <c r="T195" s="90">
        <v>5</v>
      </c>
      <c r="U195" s="90">
        <v>0.81</v>
      </c>
      <c r="V195" s="90">
        <v>0</v>
      </c>
      <c r="W195" s="89" t="e">
        <f>VLOOKUP($A195,$AY$3:$BB$78,3,FALSE)</f>
        <v>#N/A</v>
      </c>
      <c r="X195" s="90">
        <v>20180426</v>
      </c>
      <c r="Y195" s="115" t="s">
        <v>19</v>
      </c>
      <c r="Z195" s="115" t="s">
        <v>166</v>
      </c>
      <c r="AA195" s="90">
        <f>VLOOKUP(Y195,$AS$3:$AT$18,2,FALSE)</f>
        <v>4</v>
      </c>
      <c r="AB195" s="129">
        <v>31</v>
      </c>
      <c r="AC195" s="91" t="e">
        <f>VLOOKUP($A195,$AY$3:$BB$78,4,FALSE)</f>
        <v>#N/A</v>
      </c>
      <c r="AD195" s="51">
        <v>7</v>
      </c>
      <c r="AE195" s="83">
        <v>9.8</v>
      </c>
      <c r="AF195" s="100" t="s">
        <v>43</v>
      </c>
      <c r="AG195" s="83">
        <f>countccolor(A195:AF195,AG$2)+countccolor(AH195,AG$2)</f>
        <v>5</v>
      </c>
      <c r="AH195" s="98">
        <v>0</v>
      </c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</row>
    <row r="196" spans="1:56" ht="13.5">
      <c r="A196" s="51" t="s">
        <v>217</v>
      </c>
      <c r="B196" s="51">
        <v>267.34</v>
      </c>
      <c r="C196" s="101">
        <v>24.58</v>
      </c>
      <c r="D196" s="51">
        <v>251.6</v>
      </c>
      <c r="E196" s="105">
        <v>15059</v>
      </c>
      <c r="F196" s="107">
        <v>1</v>
      </c>
      <c r="G196" s="101">
        <v>3</v>
      </c>
      <c r="H196" s="106">
        <v>3</v>
      </c>
      <c r="I196" s="101">
        <v>0.67</v>
      </c>
      <c r="J196" s="51">
        <v>1.19</v>
      </c>
      <c r="K196" s="126">
        <v>0</v>
      </c>
      <c r="L196" s="101">
        <v>24.89</v>
      </c>
      <c r="M196" s="51">
        <v>34.86</v>
      </c>
      <c r="N196" s="51">
        <v>12.84</v>
      </c>
      <c r="O196" s="51">
        <v>0</v>
      </c>
      <c r="P196" s="101">
        <v>3.39</v>
      </c>
      <c r="Q196" s="51">
        <v>6.63</v>
      </c>
      <c r="R196" s="51">
        <v>5.51</v>
      </c>
      <c r="S196" s="51">
        <v>19</v>
      </c>
      <c r="T196" s="51">
        <v>19</v>
      </c>
      <c r="U196" s="51">
        <v>1.44</v>
      </c>
      <c r="V196" s="51">
        <v>1.92</v>
      </c>
      <c r="W196" s="89" t="e">
        <f>VLOOKUP($A196,$AY$3:$BB$78,3,FALSE)</f>
        <v>#N/A</v>
      </c>
      <c r="X196" s="42">
        <v>20180417</v>
      </c>
      <c r="Y196" s="113" t="s">
        <v>15</v>
      </c>
      <c r="Z196" s="114" t="s">
        <v>241</v>
      </c>
      <c r="AA196" s="90">
        <f>VLOOKUP(Y196,$AS$3:$AT$18,2,FALSE)</f>
        <v>4</v>
      </c>
      <c r="AB196" s="129">
        <v>31</v>
      </c>
      <c r="AC196" s="91" t="e">
        <f>VLOOKUP($A196,$AY$3:$BB$78,4,FALSE)</f>
        <v>#N/A</v>
      </c>
      <c r="AD196" s="51">
        <v>5</v>
      </c>
      <c r="AE196" s="42">
        <v>-5.89</v>
      </c>
      <c r="AF196" s="42" t="s">
        <v>44</v>
      </c>
      <c r="AG196" s="83">
        <f>countccolor(A196:AF196,AG$2)+countccolor(AH196,AG$2)</f>
        <v>8</v>
      </c>
      <c r="AH196" s="134">
        <v>0</v>
      </c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</row>
    <row r="197" spans="1:56" ht="13.5">
      <c r="A197" s="51" t="s">
        <v>388</v>
      </c>
      <c r="B197" s="51">
        <v>52.05</v>
      </c>
      <c r="C197" s="101">
        <v>17.82</v>
      </c>
      <c r="D197" s="51">
        <v>54.33</v>
      </c>
      <c r="E197" s="105">
        <v>2774</v>
      </c>
      <c r="F197" s="105">
        <v>2</v>
      </c>
      <c r="G197" s="51">
        <v>3</v>
      </c>
      <c r="H197" s="106">
        <v>3</v>
      </c>
      <c r="I197" s="101">
        <v>0.75</v>
      </c>
      <c r="J197" s="51">
        <v>8.99</v>
      </c>
      <c r="K197" s="107">
        <v>5.16</v>
      </c>
      <c r="L197" s="101">
        <v>15.18</v>
      </c>
      <c r="M197" s="51">
        <v>20.93</v>
      </c>
      <c r="N197" s="51">
        <v>35.71</v>
      </c>
      <c r="O197" s="51">
        <v>0</v>
      </c>
      <c r="P197" s="51">
        <v>0</v>
      </c>
      <c r="Q197" s="101">
        <v>25.3</v>
      </c>
      <c r="R197" s="51">
        <v>9.49</v>
      </c>
      <c r="S197" s="51">
        <v>7</v>
      </c>
      <c r="T197" s="51">
        <v>7</v>
      </c>
      <c r="U197" s="51">
        <v>4.05</v>
      </c>
      <c r="V197" s="101">
        <v>2.84</v>
      </c>
      <c r="W197" s="142">
        <f>VLOOKUP($A197,$AY$3:$BB$78,3,FALSE)</f>
        <v>43147</v>
      </c>
      <c r="X197" s="42">
        <v>20180424</v>
      </c>
      <c r="Y197" s="113" t="s">
        <v>19</v>
      </c>
      <c r="Z197" s="114" t="s">
        <v>428</v>
      </c>
      <c r="AA197" s="90">
        <f>VLOOKUP(Y197,$AS$3:$AT$18,2,FALSE)</f>
        <v>4</v>
      </c>
      <c r="AB197" s="129">
        <v>33</v>
      </c>
      <c r="AC197" s="143">
        <f>VLOOKUP($A197,$AY$3:$BB$78,4,FALSE)</f>
        <v>0.47</v>
      </c>
      <c r="AD197" s="51">
        <v>6</v>
      </c>
      <c r="AE197" s="42">
        <v>4.39</v>
      </c>
      <c r="AF197" s="42" t="s">
        <v>44</v>
      </c>
      <c r="AG197" s="83">
        <f>countccolor(A197:AF197,AG$2)+countccolor(AH197,AG$2)</f>
        <v>7</v>
      </c>
      <c r="AH197" s="98">
        <v>0</v>
      </c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</row>
    <row r="198" spans="1:56" ht="13.5">
      <c r="A198" s="90" t="s">
        <v>294</v>
      </c>
      <c r="B198" s="94">
        <v>107.62</v>
      </c>
      <c r="C198" s="100">
        <v>8.28</v>
      </c>
      <c r="D198" s="94">
        <v>115.06</v>
      </c>
      <c r="E198" s="95">
        <v>25516</v>
      </c>
      <c r="F198" s="90">
        <v>2</v>
      </c>
      <c r="G198" s="90">
        <v>1</v>
      </c>
      <c r="H198" s="90">
        <v>3</v>
      </c>
      <c r="I198" s="90">
        <v>1.03</v>
      </c>
      <c r="J198" s="90">
        <v>1.74</v>
      </c>
      <c r="K198" s="90">
        <v>0.07</v>
      </c>
      <c r="L198" s="100">
        <v>6.01</v>
      </c>
      <c r="M198" s="90">
        <v>12.22</v>
      </c>
      <c r="N198" s="90">
        <v>13.79</v>
      </c>
      <c r="O198" s="90">
        <v>0</v>
      </c>
      <c r="P198" s="100">
        <v>2.09</v>
      </c>
      <c r="Q198" s="90">
        <v>3.68</v>
      </c>
      <c r="R198" s="90">
        <v>5.45</v>
      </c>
      <c r="S198" s="90">
        <v>22</v>
      </c>
      <c r="T198" s="90">
        <v>21</v>
      </c>
      <c r="U198" s="90">
        <v>1.19</v>
      </c>
      <c r="V198" s="90">
        <v>0</v>
      </c>
      <c r="W198" s="89" t="e">
        <f>VLOOKUP($A198,$AY$3:$BB$78,3,FALSE)</f>
        <v>#N/A</v>
      </c>
      <c r="X198" s="90">
        <v>20180307</v>
      </c>
      <c r="Y198" s="115" t="s">
        <v>11</v>
      </c>
      <c r="Z198" s="115" t="s">
        <v>129</v>
      </c>
      <c r="AA198" s="90">
        <f>VLOOKUP(Y198,$AS$3:$AT$18,2,FALSE)</f>
        <v>1</v>
      </c>
      <c r="AB198" s="129">
        <v>33</v>
      </c>
      <c r="AC198" s="91" t="e">
        <f>VLOOKUP($A198,$AY$3:$BB$78,4,FALSE)</f>
        <v>#N/A</v>
      </c>
      <c r="AD198" s="51">
        <v>7</v>
      </c>
      <c r="AE198" s="83">
        <v>6.91</v>
      </c>
      <c r="AF198" s="90" t="s">
        <v>44</v>
      </c>
      <c r="AG198" s="83">
        <f>countccolor(A198:AF198,AG$2)+countccolor(AH198,AG$2)</f>
        <v>4</v>
      </c>
      <c r="AH198" s="98">
        <v>0.0186</v>
      </c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</row>
    <row r="199" spans="1:56" ht="13.5">
      <c r="A199" s="51" t="s">
        <v>260</v>
      </c>
      <c r="B199" s="51">
        <v>116.76</v>
      </c>
      <c r="C199" s="51">
        <v>2.41</v>
      </c>
      <c r="D199" s="51">
        <v>131.18</v>
      </c>
      <c r="E199" s="105">
        <v>7969</v>
      </c>
      <c r="F199" s="105">
        <v>2</v>
      </c>
      <c r="G199" s="51">
        <v>2</v>
      </c>
      <c r="H199" s="106">
        <v>3</v>
      </c>
      <c r="I199" s="51">
        <v>1.15</v>
      </c>
      <c r="J199" s="51">
        <v>1.22</v>
      </c>
      <c r="K199" s="105">
        <v>0</v>
      </c>
      <c r="L199" s="101">
        <v>3.07</v>
      </c>
      <c r="M199" s="51">
        <v>7.69</v>
      </c>
      <c r="N199" s="51">
        <v>44</v>
      </c>
      <c r="O199" s="51">
        <v>0</v>
      </c>
      <c r="P199" s="51">
        <v>0</v>
      </c>
      <c r="Q199" s="51">
        <v>6.51</v>
      </c>
      <c r="R199" s="51">
        <v>5.51</v>
      </c>
      <c r="S199" s="51">
        <v>10</v>
      </c>
      <c r="T199" s="51">
        <v>10</v>
      </c>
      <c r="U199" s="51">
        <v>1.36</v>
      </c>
      <c r="V199" s="51">
        <v>0</v>
      </c>
      <c r="W199" s="89" t="e">
        <f>VLOOKUP($A199,$AY$3:$BB$78,3,FALSE)</f>
        <v>#N/A</v>
      </c>
      <c r="X199" s="42">
        <v>20180301</v>
      </c>
      <c r="Y199" s="113" t="s">
        <v>11</v>
      </c>
      <c r="Z199" s="114" t="s">
        <v>129</v>
      </c>
      <c r="AA199" s="90">
        <f>VLOOKUP(Y199,$AS$3:$AT$18,2,FALSE)</f>
        <v>1</v>
      </c>
      <c r="AB199" s="129">
        <v>33</v>
      </c>
      <c r="AC199" s="91" t="e">
        <f>VLOOKUP($A199,$AY$3:$BB$78,4,FALSE)</f>
        <v>#N/A</v>
      </c>
      <c r="AD199" s="51">
        <v>5</v>
      </c>
      <c r="AE199" s="99">
        <v>12.35</v>
      </c>
      <c r="AF199" s="42" t="s">
        <v>44</v>
      </c>
      <c r="AG199" s="83">
        <f>countccolor(A199:AF199,AG$2)+countccolor(AH199,AG$2)</f>
        <v>3</v>
      </c>
      <c r="AH199" s="98">
        <v>-0.0054</v>
      </c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</row>
    <row r="200" spans="1:56" ht="13.5">
      <c r="A200" s="90" t="s">
        <v>216</v>
      </c>
      <c r="B200" s="94">
        <v>98.26</v>
      </c>
      <c r="C200" s="100">
        <v>6.45</v>
      </c>
      <c r="D200" s="94">
        <v>105.39</v>
      </c>
      <c r="E200" s="95">
        <v>26684</v>
      </c>
      <c r="F200" s="90">
        <v>2</v>
      </c>
      <c r="G200" s="90">
        <v>3</v>
      </c>
      <c r="H200" s="90">
        <v>3</v>
      </c>
      <c r="I200" s="90">
        <v>0.95</v>
      </c>
      <c r="J200" s="90">
        <v>2.49</v>
      </c>
      <c r="K200" s="125">
        <v>0</v>
      </c>
      <c r="L200" s="100">
        <v>6.23</v>
      </c>
      <c r="M200" s="90">
        <v>4.26</v>
      </c>
      <c r="N200" s="90">
        <v>0.92</v>
      </c>
      <c r="O200" s="90">
        <v>-2.49</v>
      </c>
      <c r="P200" s="100">
        <v>15.19</v>
      </c>
      <c r="Q200" s="90">
        <v>8.2</v>
      </c>
      <c r="R200" s="90">
        <v>7.26</v>
      </c>
      <c r="S200" s="90">
        <v>18</v>
      </c>
      <c r="T200" s="90">
        <v>18</v>
      </c>
      <c r="U200" s="90">
        <v>1.14</v>
      </c>
      <c r="V200" s="90">
        <v>1.06</v>
      </c>
      <c r="W200" s="89" t="e">
        <f>VLOOKUP($A200,$AY$3:$BB$78,3,FALSE)</f>
        <v>#N/A</v>
      </c>
      <c r="X200" s="90">
        <v>20180315</v>
      </c>
      <c r="Y200" s="115" t="s">
        <v>11</v>
      </c>
      <c r="Z200" s="115" t="s">
        <v>129</v>
      </c>
      <c r="AA200" s="90">
        <f>VLOOKUP(Y200,$AS$3:$AT$18,2,FALSE)</f>
        <v>1</v>
      </c>
      <c r="AB200" s="129">
        <v>33</v>
      </c>
      <c r="AC200" s="91" t="e">
        <f>VLOOKUP($A200,$AY$3:$BB$78,4,FALSE)</f>
        <v>#N/A</v>
      </c>
      <c r="AD200" s="51">
        <v>8</v>
      </c>
      <c r="AE200" s="83">
        <v>7.25</v>
      </c>
      <c r="AF200" s="90" t="s">
        <v>44</v>
      </c>
      <c r="AG200" s="83">
        <f>countccolor(A200:AF200,AG$2)+countccolor(AH200,AG$2)</f>
        <v>4</v>
      </c>
      <c r="AH200" s="98">
        <v>0.0159</v>
      </c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</row>
    <row r="201" spans="1:56" ht="13.5">
      <c r="A201" s="42" t="s">
        <v>331</v>
      </c>
      <c r="B201" s="42">
        <v>51.81</v>
      </c>
      <c r="C201" s="99">
        <v>8.36</v>
      </c>
      <c r="D201" s="42">
        <v>50.18</v>
      </c>
      <c r="E201" s="75">
        <v>4361</v>
      </c>
      <c r="F201" s="75">
        <v>2</v>
      </c>
      <c r="G201" s="42">
        <v>3</v>
      </c>
      <c r="H201" s="76">
        <v>3</v>
      </c>
      <c r="I201" s="42">
        <v>0.84</v>
      </c>
      <c r="J201" s="42">
        <v>8.54</v>
      </c>
      <c r="K201" s="75">
        <v>0</v>
      </c>
      <c r="L201" s="99">
        <v>6.28</v>
      </c>
      <c r="M201" s="42">
        <v>0</v>
      </c>
      <c r="N201" s="42">
        <v>3.39</v>
      </c>
      <c r="O201" s="42">
        <v>0</v>
      </c>
      <c r="P201" s="42">
        <v>0</v>
      </c>
      <c r="Q201" s="42">
        <v>4.3</v>
      </c>
      <c r="R201" s="42">
        <v>1.84</v>
      </c>
      <c r="S201" s="42">
        <v>16</v>
      </c>
      <c r="T201" s="42">
        <v>16</v>
      </c>
      <c r="U201" s="42">
        <v>0.84</v>
      </c>
      <c r="V201" s="99">
        <v>3.01</v>
      </c>
      <c r="W201" s="89" t="e">
        <f>VLOOKUP($A201,$AY$3:$BB$78,3,FALSE)</f>
        <v>#N/A</v>
      </c>
      <c r="X201" s="42">
        <v>20180321</v>
      </c>
      <c r="Y201" s="42" t="s">
        <v>11</v>
      </c>
      <c r="Z201" s="114" t="s">
        <v>347</v>
      </c>
      <c r="AA201" s="90">
        <f>VLOOKUP(Y201,$AS$3:$AT$18,2,FALSE)</f>
        <v>1</v>
      </c>
      <c r="AB201" s="99">
        <v>36</v>
      </c>
      <c r="AC201" s="91" t="e">
        <f>VLOOKUP($A201,$AY$3:$BB$78,4,FALSE)</f>
        <v>#N/A</v>
      </c>
      <c r="AD201" s="42">
        <v>2</v>
      </c>
      <c r="AE201" s="42">
        <v>-3.14</v>
      </c>
      <c r="AF201" s="42" t="s">
        <v>44</v>
      </c>
      <c r="AG201" s="83">
        <f>countccolor(A201:AF201,AG$2)+countccolor(AH201,AG$2)</f>
        <v>4</v>
      </c>
      <c r="AH201" s="98">
        <v>0.0197</v>
      </c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</row>
    <row r="202" spans="1:56" ht="13.5">
      <c r="A202" s="51" t="s">
        <v>152</v>
      </c>
      <c r="B202" s="51">
        <v>249.83</v>
      </c>
      <c r="C202" s="101">
        <v>15.71</v>
      </c>
      <c r="D202" s="51">
        <v>285.53</v>
      </c>
      <c r="E202" s="105">
        <v>21061</v>
      </c>
      <c r="F202" s="105">
        <v>2</v>
      </c>
      <c r="G202" s="51">
        <v>3</v>
      </c>
      <c r="H202" s="106">
        <v>3</v>
      </c>
      <c r="I202" s="101">
        <v>0.53</v>
      </c>
      <c r="J202" s="51">
        <v>2.16</v>
      </c>
      <c r="K202" s="128">
        <v>7.52</v>
      </c>
      <c r="L202" s="101">
        <v>15.23</v>
      </c>
      <c r="M202" s="51">
        <v>4.32</v>
      </c>
      <c r="N202" s="51">
        <v>2.22</v>
      </c>
      <c r="O202" s="51">
        <v>0</v>
      </c>
      <c r="P202" s="101">
        <v>3.75</v>
      </c>
      <c r="Q202" s="51">
        <v>5.65</v>
      </c>
      <c r="R202" s="51">
        <v>5.37</v>
      </c>
      <c r="S202" s="51">
        <v>20</v>
      </c>
      <c r="T202" s="51">
        <v>21</v>
      </c>
      <c r="U202" s="51">
        <v>2.35</v>
      </c>
      <c r="V202" s="51">
        <v>0</v>
      </c>
      <c r="W202" s="89" t="e">
        <f>VLOOKUP($A202,$AY$3:$BB$78,3,FALSE)</f>
        <v>#N/A</v>
      </c>
      <c r="X202" s="42">
        <v>20180425</v>
      </c>
      <c r="Y202" s="113" t="s">
        <v>11</v>
      </c>
      <c r="Z202" s="114" t="s">
        <v>161</v>
      </c>
      <c r="AA202" s="90">
        <f>VLOOKUP(Y202,$AS$3:$AT$18,2,FALSE)</f>
        <v>1</v>
      </c>
      <c r="AB202" s="129">
        <v>37</v>
      </c>
      <c r="AC202" s="91" t="e">
        <f>VLOOKUP($A202,$AY$3:$BB$78,4,FALSE)</f>
        <v>#N/A</v>
      </c>
      <c r="AD202" s="51">
        <v>5</v>
      </c>
      <c r="AE202" s="99">
        <v>14.29</v>
      </c>
      <c r="AF202" s="42" t="s">
        <v>44</v>
      </c>
      <c r="AG202" s="83">
        <f>countccolor(A202:AF202,AG$2)+countccolor(AH202,AG$2)</f>
        <v>7</v>
      </c>
      <c r="AH202" s="98">
        <v>0.027</v>
      </c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</row>
    <row r="203" spans="1:56" ht="13.5">
      <c r="A203" s="51" t="s">
        <v>213</v>
      </c>
      <c r="B203" s="51">
        <v>723.5</v>
      </c>
      <c r="C203" s="101">
        <v>5.24</v>
      </c>
      <c r="D203" s="51">
        <v>810.5</v>
      </c>
      <c r="E203" s="105">
        <v>19790</v>
      </c>
      <c r="F203" s="105">
        <v>2</v>
      </c>
      <c r="G203" s="51">
        <v>3</v>
      </c>
      <c r="H203" s="106">
        <v>3</v>
      </c>
      <c r="I203" s="51">
        <v>1.12</v>
      </c>
      <c r="J203" s="51">
        <v>1.43</v>
      </c>
      <c r="K203" s="105">
        <v>0</v>
      </c>
      <c r="L203" s="101">
        <v>6.37</v>
      </c>
      <c r="M203" s="51">
        <v>1.63</v>
      </c>
      <c r="N203" s="51">
        <v>0.46</v>
      </c>
      <c r="O203" s="101">
        <v>3.11</v>
      </c>
      <c r="P203" s="101">
        <v>3.11</v>
      </c>
      <c r="Q203" s="51">
        <v>4.58</v>
      </c>
      <c r="R203" s="51">
        <v>3.91</v>
      </c>
      <c r="S203" s="51">
        <v>19</v>
      </c>
      <c r="T203" s="51">
        <v>18</v>
      </c>
      <c r="U203" s="51">
        <v>1.8</v>
      </c>
      <c r="V203" s="51">
        <v>0</v>
      </c>
      <c r="W203" s="89" t="e">
        <f>VLOOKUP($A203,$AY$3:$BB$78,3,FALSE)</f>
        <v>#N/A</v>
      </c>
      <c r="X203" s="42">
        <v>20180227</v>
      </c>
      <c r="Y203" s="113" t="s">
        <v>11</v>
      </c>
      <c r="Z203" s="114" t="s">
        <v>161</v>
      </c>
      <c r="AA203" s="90">
        <f>VLOOKUP(Y203,$AS$3:$AT$18,2,FALSE)</f>
        <v>1</v>
      </c>
      <c r="AB203" s="129">
        <v>37</v>
      </c>
      <c r="AC203" s="91" t="e">
        <f>VLOOKUP($A203,$AY$3:$BB$78,4,FALSE)</f>
        <v>#N/A</v>
      </c>
      <c r="AD203" s="51">
        <v>4</v>
      </c>
      <c r="AE203" s="99">
        <v>12.03</v>
      </c>
      <c r="AF203" s="99" t="s">
        <v>43</v>
      </c>
      <c r="AG203" s="83">
        <f>countccolor(A203:AF203,AG$2)+countccolor(AH203,AG$2)</f>
        <v>7</v>
      </c>
      <c r="AH203" s="98">
        <v>0.0714</v>
      </c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</row>
    <row r="204" spans="1:56" ht="13.5">
      <c r="A204" s="90" t="s">
        <v>288</v>
      </c>
      <c r="B204" s="94">
        <v>76.35</v>
      </c>
      <c r="C204" s="90">
        <v>3.86</v>
      </c>
      <c r="D204" s="94">
        <v>89</v>
      </c>
      <c r="E204" s="95">
        <v>2540</v>
      </c>
      <c r="F204" s="90">
        <v>2</v>
      </c>
      <c r="G204" s="90">
        <v>3</v>
      </c>
      <c r="H204" s="90">
        <v>3</v>
      </c>
      <c r="I204" s="100">
        <v>0.47</v>
      </c>
      <c r="J204" s="90">
        <v>1.2</v>
      </c>
      <c r="K204" s="90">
        <v>0</v>
      </c>
      <c r="L204" s="100">
        <v>11.32</v>
      </c>
      <c r="M204" s="90">
        <v>7.63</v>
      </c>
      <c r="N204" s="90">
        <v>-13.91</v>
      </c>
      <c r="O204" s="90">
        <v>0</v>
      </c>
      <c r="P204" s="90">
        <v>0</v>
      </c>
      <c r="Q204" s="90">
        <v>4.78</v>
      </c>
      <c r="R204" s="90">
        <v>2.96</v>
      </c>
      <c r="S204" s="100">
        <v>3</v>
      </c>
      <c r="T204" s="90">
        <v>4</v>
      </c>
      <c r="U204" s="100">
        <v>0.32</v>
      </c>
      <c r="V204" s="90">
        <v>0</v>
      </c>
      <c r="W204" s="89" t="e">
        <f>VLOOKUP($A204,$AY$3:$BB$78,3,FALSE)</f>
        <v>#N/A</v>
      </c>
      <c r="X204" s="90">
        <v>20180424</v>
      </c>
      <c r="Y204" s="115" t="s">
        <v>39</v>
      </c>
      <c r="Z204" s="115" t="s">
        <v>337</v>
      </c>
      <c r="AA204" s="90">
        <f>VLOOKUP(Y204,$AS$3:$AT$18,2,FALSE)</f>
        <v>14</v>
      </c>
      <c r="AB204" s="129">
        <v>38</v>
      </c>
      <c r="AC204" s="91" t="e">
        <f>VLOOKUP($A204,$AY$3:$BB$78,4,FALSE)</f>
        <v>#N/A</v>
      </c>
      <c r="AD204" s="51">
        <v>1</v>
      </c>
      <c r="AE204" s="103">
        <v>16.57</v>
      </c>
      <c r="AF204" s="102" t="s">
        <v>43</v>
      </c>
      <c r="AG204" s="83">
        <f>countccolor(A204:AF204,AG$2)+countccolor(AH204,AG$2)</f>
        <v>7</v>
      </c>
      <c r="AH204" s="98">
        <v>-0.0037</v>
      </c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</row>
    <row r="205" spans="1:56" ht="13.5">
      <c r="A205" s="51" t="s">
        <v>389</v>
      </c>
      <c r="B205" s="51">
        <v>19.92</v>
      </c>
      <c r="C205" s="51">
        <v>0.09</v>
      </c>
      <c r="D205" s="51">
        <v>24.5</v>
      </c>
      <c r="E205" s="105">
        <v>39490</v>
      </c>
      <c r="F205" s="105">
        <v>2</v>
      </c>
      <c r="G205" s="51">
        <v>2</v>
      </c>
      <c r="H205" s="106">
        <v>2</v>
      </c>
      <c r="I205" s="101">
        <v>0.58</v>
      </c>
      <c r="J205" s="51">
        <v>1.23</v>
      </c>
      <c r="K205" s="105">
        <v>0.9</v>
      </c>
      <c r="L205" s="51">
        <v>1.19</v>
      </c>
      <c r="M205" s="51">
        <v>-2.13</v>
      </c>
      <c r="N205" s="51">
        <v>7.5</v>
      </c>
      <c r="O205" s="51">
        <v>0</v>
      </c>
      <c r="P205" s="101">
        <v>18.18</v>
      </c>
      <c r="Q205" s="51">
        <v>-12.56</v>
      </c>
      <c r="R205" s="51">
        <v>3.02</v>
      </c>
      <c r="S205" s="51">
        <v>6</v>
      </c>
      <c r="T205" s="51">
        <v>6</v>
      </c>
      <c r="U205" s="51">
        <v>0.88</v>
      </c>
      <c r="V205" s="101">
        <v>3.2</v>
      </c>
      <c r="W205" s="142">
        <f>VLOOKUP($A205,$AY$3:$BB$78,3,FALSE)</f>
        <v>43151</v>
      </c>
      <c r="X205" s="42">
        <v>20180502</v>
      </c>
      <c r="Y205" s="113" t="s">
        <v>19</v>
      </c>
      <c r="Z205" s="114" t="s">
        <v>173</v>
      </c>
      <c r="AA205" s="90">
        <f>VLOOKUP(Y205,$AS$3:$AT$18,2,FALSE)</f>
        <v>4</v>
      </c>
      <c r="AB205" s="129">
        <v>38</v>
      </c>
      <c r="AC205" s="143">
        <f>VLOOKUP($A205,$AY$3:$BB$78,4,FALSE)</f>
        <v>0.22</v>
      </c>
      <c r="AD205" s="51">
        <v>2</v>
      </c>
      <c r="AE205" s="99">
        <v>23.01</v>
      </c>
      <c r="AF205" s="42" t="s">
        <v>44</v>
      </c>
      <c r="AG205" s="83">
        <f>countccolor(A205:AF205,AG$2)+countccolor(AH205,AG$2)</f>
        <v>5</v>
      </c>
      <c r="AH205" s="98">
        <v>0.0069</v>
      </c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</row>
    <row r="206" spans="1:56" ht="13.5">
      <c r="A206" s="51" t="s">
        <v>203</v>
      </c>
      <c r="B206" s="51">
        <v>148.57</v>
      </c>
      <c r="C206" s="51">
        <v>1.05</v>
      </c>
      <c r="D206" s="51">
        <v>152</v>
      </c>
      <c r="E206" s="105">
        <v>9576</v>
      </c>
      <c r="F206" s="105">
        <v>2</v>
      </c>
      <c r="G206" s="51">
        <v>2</v>
      </c>
      <c r="H206" s="106">
        <v>1</v>
      </c>
      <c r="I206" s="51">
        <v>0.92</v>
      </c>
      <c r="J206" s="51">
        <v>1.52</v>
      </c>
      <c r="K206" s="105">
        <v>0.4</v>
      </c>
      <c r="L206" s="51">
        <v>1.71</v>
      </c>
      <c r="M206" s="51">
        <v>-7.8</v>
      </c>
      <c r="N206" s="51">
        <v>32.82</v>
      </c>
      <c r="O206" s="51">
        <v>0</v>
      </c>
      <c r="P206" s="51">
        <v>0</v>
      </c>
      <c r="Q206" s="51">
        <v>1.49</v>
      </c>
      <c r="R206" s="51">
        <v>5.05</v>
      </c>
      <c r="S206" s="101">
        <v>3</v>
      </c>
      <c r="T206" s="51">
        <v>3</v>
      </c>
      <c r="U206" s="101">
        <v>0.77</v>
      </c>
      <c r="V206" s="51">
        <v>1.35</v>
      </c>
      <c r="W206" s="89" t="e">
        <f>VLOOKUP($A206,$AY$3:$BB$78,3,FALSE)</f>
        <v>#N/A</v>
      </c>
      <c r="X206" s="42">
        <v>20180426</v>
      </c>
      <c r="Y206" s="113" t="s">
        <v>19</v>
      </c>
      <c r="Z206" s="114" t="s">
        <v>173</v>
      </c>
      <c r="AA206" s="90">
        <f>VLOOKUP(Y206,$AS$3:$AT$18,2,FALSE)</f>
        <v>4</v>
      </c>
      <c r="AB206" s="129">
        <v>38</v>
      </c>
      <c r="AC206" s="91" t="e">
        <f>VLOOKUP($A206,$AY$3:$BB$78,4,FALSE)</f>
        <v>#N/A</v>
      </c>
      <c r="AD206" s="51">
        <v>3</v>
      </c>
      <c r="AE206" s="42">
        <v>2.31</v>
      </c>
      <c r="AF206" s="42" t="s">
        <v>44</v>
      </c>
      <c r="AG206" s="83">
        <f>countccolor(A206:AF206,AG$2)+countccolor(AH206,AG$2)</f>
        <v>3</v>
      </c>
      <c r="AH206" s="98">
        <v>0</v>
      </c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</row>
    <row r="207" spans="1:56" ht="13.5">
      <c r="A207" s="90" t="s">
        <v>249</v>
      </c>
      <c r="B207" s="94">
        <v>30.06</v>
      </c>
      <c r="C207" s="100">
        <v>21.63</v>
      </c>
      <c r="D207" s="94">
        <v>33.2</v>
      </c>
      <c r="E207" s="95">
        <v>2685</v>
      </c>
      <c r="F207" s="90">
        <v>2</v>
      </c>
      <c r="G207" s="90">
        <v>2</v>
      </c>
      <c r="H207" s="90">
        <v>1</v>
      </c>
      <c r="I207" s="90">
        <v>1.7</v>
      </c>
      <c r="J207" s="90">
        <v>1.12</v>
      </c>
      <c r="K207" s="90">
        <v>0</v>
      </c>
      <c r="L207" s="100">
        <v>3.69</v>
      </c>
      <c r="M207" s="90">
        <v>22.39</v>
      </c>
      <c r="N207" s="90">
        <v>52.38</v>
      </c>
      <c r="O207" s="90">
        <v>0</v>
      </c>
      <c r="P207" s="90">
        <v>0</v>
      </c>
      <c r="Q207" s="90">
        <v>5.04</v>
      </c>
      <c r="R207" s="90">
        <v>4.21</v>
      </c>
      <c r="S207" s="90">
        <v>7</v>
      </c>
      <c r="T207" s="90">
        <v>7</v>
      </c>
      <c r="U207" s="100">
        <v>0.69</v>
      </c>
      <c r="V207" s="90">
        <v>0.86</v>
      </c>
      <c r="W207" s="89" t="e">
        <f>VLOOKUP($A207,$AY$3:$BB$78,3,FALSE)</f>
        <v>#N/A</v>
      </c>
      <c r="X207" s="90">
        <v>20180502</v>
      </c>
      <c r="Y207" s="115" t="s">
        <v>19</v>
      </c>
      <c r="Z207" s="115" t="s">
        <v>173</v>
      </c>
      <c r="AA207" s="90">
        <f>VLOOKUP(Y207,$AS$3:$AT$18,2,FALSE)</f>
        <v>4</v>
      </c>
      <c r="AB207" s="129">
        <v>38</v>
      </c>
      <c r="AC207" s="91" t="e">
        <f>VLOOKUP($A207,$AY$3:$BB$78,4,FALSE)</f>
        <v>#N/A</v>
      </c>
      <c r="AD207" s="51">
        <v>3</v>
      </c>
      <c r="AE207" s="103">
        <v>10.45</v>
      </c>
      <c r="AF207" s="102" t="s">
        <v>43</v>
      </c>
      <c r="AG207" s="83">
        <f>countccolor(A207:AF207,AG$2)+countccolor(AH207,AG$2)</f>
        <v>6</v>
      </c>
      <c r="AH207" s="98">
        <v>0</v>
      </c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</row>
    <row r="208" spans="1:56" ht="13.5">
      <c r="A208" s="90" t="s">
        <v>366</v>
      </c>
      <c r="B208" s="94">
        <v>9.53</v>
      </c>
      <c r="C208" s="90">
        <v>0</v>
      </c>
      <c r="D208" s="94">
        <v>10.44</v>
      </c>
      <c r="E208" s="95">
        <v>1218</v>
      </c>
      <c r="F208" s="90">
        <v>2</v>
      </c>
      <c r="G208" s="90">
        <v>3</v>
      </c>
      <c r="H208" s="90">
        <v>3</v>
      </c>
      <c r="I208" s="100">
        <v>0.61</v>
      </c>
      <c r="J208" s="100">
        <v>0.37</v>
      </c>
      <c r="K208" s="90">
        <v>0</v>
      </c>
      <c r="L208" s="100">
        <v>3.01</v>
      </c>
      <c r="M208" s="90">
        <v>0</v>
      </c>
      <c r="N208" s="90">
        <v>-14.29</v>
      </c>
      <c r="O208" s="90">
        <v>0</v>
      </c>
      <c r="P208" s="90">
        <v>0</v>
      </c>
      <c r="Q208" s="90">
        <v>-2.59</v>
      </c>
      <c r="R208" s="90">
        <v>-1.75</v>
      </c>
      <c r="S208" s="90">
        <v>10</v>
      </c>
      <c r="T208" s="90">
        <v>10</v>
      </c>
      <c r="U208" s="100">
        <v>0.53</v>
      </c>
      <c r="V208" s="100">
        <v>3.46</v>
      </c>
      <c r="W208" s="89" t="e">
        <f>VLOOKUP($A208,$AY$3:$BB$78,3,FALSE)</f>
        <v>#N/A</v>
      </c>
      <c r="X208" s="90">
        <v>20180228</v>
      </c>
      <c r="Y208" s="115" t="s">
        <v>11</v>
      </c>
      <c r="Z208" s="115" t="s">
        <v>132</v>
      </c>
      <c r="AA208" s="90">
        <f>VLOOKUP(Y208,$AS$3:$AT$18,2,FALSE)</f>
        <v>1</v>
      </c>
      <c r="AB208" s="129">
        <v>48</v>
      </c>
      <c r="AC208" s="91" t="e">
        <f>VLOOKUP($A208,$AY$3:$BB$78,4,FALSE)</f>
        <v>#N/A</v>
      </c>
      <c r="AD208" s="51">
        <v>1</v>
      </c>
      <c r="AE208" s="83">
        <v>9.53</v>
      </c>
      <c r="AF208" s="90" t="s">
        <v>44</v>
      </c>
      <c r="AG208" s="83">
        <f>countccolor(A208:AF208,AG$2)+countccolor(AH208,AG$2)</f>
        <v>6</v>
      </c>
      <c r="AH208" s="98">
        <v>0</v>
      </c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</row>
    <row r="209" spans="1:56" ht="13.5">
      <c r="A209" s="90" t="s">
        <v>189</v>
      </c>
      <c r="B209" s="94">
        <v>143.55</v>
      </c>
      <c r="C209" s="100">
        <v>4.98</v>
      </c>
      <c r="D209" s="94">
        <v>156.89</v>
      </c>
      <c r="E209" s="95">
        <v>2497</v>
      </c>
      <c r="F209" s="90">
        <v>2</v>
      </c>
      <c r="G209" s="90">
        <v>2</v>
      </c>
      <c r="H209" s="90">
        <v>2</v>
      </c>
      <c r="I209" s="90">
        <v>1.09</v>
      </c>
      <c r="J209" s="90">
        <v>4.22</v>
      </c>
      <c r="K209" s="125">
        <v>0</v>
      </c>
      <c r="L209" s="100">
        <v>5.82</v>
      </c>
      <c r="M209" s="90">
        <v>4.88</v>
      </c>
      <c r="N209" s="90">
        <v>14.67</v>
      </c>
      <c r="O209" s="90">
        <v>0</v>
      </c>
      <c r="P209" s="90">
        <v>0</v>
      </c>
      <c r="Q209" s="90">
        <v>2.58</v>
      </c>
      <c r="R209" s="90" t="s">
        <v>1</v>
      </c>
      <c r="S209" s="90">
        <v>8</v>
      </c>
      <c r="T209" s="90">
        <v>8</v>
      </c>
      <c r="U209" s="90">
        <v>1.37</v>
      </c>
      <c r="V209" s="90">
        <v>1.11</v>
      </c>
      <c r="W209" s="89" t="e">
        <f>VLOOKUP($A209,$AY$3:$BB$78,3,FALSE)</f>
        <v>#N/A</v>
      </c>
      <c r="X209" s="90">
        <v>20180314</v>
      </c>
      <c r="Y209" s="115" t="s">
        <v>11</v>
      </c>
      <c r="Z209" s="115" t="s">
        <v>132</v>
      </c>
      <c r="AA209" s="90">
        <f>VLOOKUP(Y209,$AS$3:$AT$18,2,FALSE)</f>
        <v>1</v>
      </c>
      <c r="AB209" s="129">
        <v>48</v>
      </c>
      <c r="AC209" s="91" t="e">
        <f>VLOOKUP($A209,$AY$3:$BB$78,4,FALSE)</f>
        <v>#N/A</v>
      </c>
      <c r="AD209" s="51">
        <v>10</v>
      </c>
      <c r="AE209" s="83">
        <v>9.29</v>
      </c>
      <c r="AF209" s="102" t="s">
        <v>43</v>
      </c>
      <c r="AG209" s="83">
        <f>countccolor(A209:AF209,AG$2)+countccolor(AH209,AG$2)</f>
        <v>4</v>
      </c>
      <c r="AH209" s="98">
        <v>0.0088</v>
      </c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</row>
    <row r="210" spans="1:56" ht="13.5">
      <c r="A210" s="90" t="s">
        <v>383</v>
      </c>
      <c r="B210" s="94">
        <v>8.2</v>
      </c>
      <c r="C210" s="90">
        <v>0</v>
      </c>
      <c r="D210" s="94">
        <v>11.5</v>
      </c>
      <c r="E210" s="95">
        <v>359</v>
      </c>
      <c r="F210" s="90">
        <v>2</v>
      </c>
      <c r="G210" s="90">
        <v>3</v>
      </c>
      <c r="H210" s="90">
        <v>3</v>
      </c>
      <c r="I210" s="100">
        <v>0.62</v>
      </c>
      <c r="J210" s="100">
        <v>0.7</v>
      </c>
      <c r="K210" s="125">
        <v>0</v>
      </c>
      <c r="L210" s="100">
        <v>2.59</v>
      </c>
      <c r="M210" s="90">
        <v>44.44</v>
      </c>
      <c r="N210" s="90">
        <v>0</v>
      </c>
      <c r="O210" s="90">
        <v>0</v>
      </c>
      <c r="P210" s="90">
        <v>0</v>
      </c>
      <c r="Q210" s="90">
        <v>5.67</v>
      </c>
      <c r="R210" s="90">
        <v>3.9</v>
      </c>
      <c r="S210" s="90">
        <v>8</v>
      </c>
      <c r="T210" s="90">
        <v>8</v>
      </c>
      <c r="U210" s="100">
        <v>0.53</v>
      </c>
      <c r="V210" s="90">
        <v>0</v>
      </c>
      <c r="W210" s="89" t="e">
        <f>VLOOKUP($A210,$AY$3:$BB$78,3,FALSE)</f>
        <v>#N/A</v>
      </c>
      <c r="X210" s="90">
        <v>20180329</v>
      </c>
      <c r="Y210" s="115" t="s">
        <v>11</v>
      </c>
      <c r="Z210" s="115" t="s">
        <v>132</v>
      </c>
      <c r="AA210" s="90">
        <f>VLOOKUP(Y210,$AS$3:$AT$18,2,FALSE)</f>
        <v>1</v>
      </c>
      <c r="AB210" s="129">
        <v>48</v>
      </c>
      <c r="AC210" s="91" t="e">
        <f>VLOOKUP($A210,$AY$3:$BB$78,4,FALSE)</f>
        <v>#N/A</v>
      </c>
      <c r="AD210" s="51">
        <v>2</v>
      </c>
      <c r="AE210" s="103">
        <v>40.24</v>
      </c>
      <c r="AF210" s="102" t="s">
        <v>43</v>
      </c>
      <c r="AG210" s="83">
        <f>countccolor(A210:AF210,AG$2)+countccolor(AH210,AG$2)</f>
        <v>8</v>
      </c>
      <c r="AH210" s="134">
        <v>-0.0278</v>
      </c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</row>
    <row r="211" spans="1:56" ht="13.5">
      <c r="A211" s="90" t="s">
        <v>405</v>
      </c>
      <c r="B211" s="94">
        <v>26.85</v>
      </c>
      <c r="C211" s="90">
        <v>1.59</v>
      </c>
      <c r="D211" s="94">
        <v>27</v>
      </c>
      <c r="E211" s="95">
        <v>1111</v>
      </c>
      <c r="F211" s="100">
        <v>1</v>
      </c>
      <c r="G211" s="100">
        <v>3</v>
      </c>
      <c r="H211" s="90">
        <v>3</v>
      </c>
      <c r="I211" s="90">
        <v>0.83</v>
      </c>
      <c r="J211" s="100">
        <v>0.42</v>
      </c>
      <c r="K211" s="100">
        <v>6.45</v>
      </c>
      <c r="L211" s="100">
        <v>6.45</v>
      </c>
      <c r="M211" s="90">
        <v>8.51</v>
      </c>
      <c r="N211" s="90">
        <v>3.45</v>
      </c>
      <c r="O211" s="90">
        <v>0</v>
      </c>
      <c r="P211" s="90">
        <v>0</v>
      </c>
      <c r="Q211" s="90">
        <v>2.66</v>
      </c>
      <c r="R211" s="90" t="s">
        <v>1</v>
      </c>
      <c r="S211" s="100">
        <v>4</v>
      </c>
      <c r="T211" s="90">
        <v>4</v>
      </c>
      <c r="U211" s="100">
        <v>0.44</v>
      </c>
      <c r="V211" s="90">
        <v>0</v>
      </c>
      <c r="W211" s="89" t="e">
        <f>VLOOKUP($A211,$AY$3:$BB$78,3,FALSE)</f>
        <v>#N/A</v>
      </c>
      <c r="X211" s="90">
        <v>20180507</v>
      </c>
      <c r="Y211" s="115" t="s">
        <v>41</v>
      </c>
      <c r="Z211" s="115" t="s">
        <v>121</v>
      </c>
      <c r="AA211" s="90">
        <f>VLOOKUP(Y211,$AS$3:$AT$18,2,FALSE)</f>
        <v>10</v>
      </c>
      <c r="AB211" s="129">
        <v>48</v>
      </c>
      <c r="AC211" s="91" t="e">
        <f>VLOOKUP($A211,$AY$3:$BB$78,4,FALSE)</f>
        <v>#N/A</v>
      </c>
      <c r="AD211" s="51">
        <v>5</v>
      </c>
      <c r="AE211" s="83">
        <v>0.56</v>
      </c>
      <c r="AF211" s="130" t="s">
        <v>43</v>
      </c>
      <c r="AG211" s="83">
        <f>countccolor(A211:AF211,AG$2)+countccolor(AH211,AG$2)</f>
        <v>10</v>
      </c>
      <c r="AH211" s="134">
        <v>0</v>
      </c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</row>
    <row r="212" spans="1:56" ht="13.5">
      <c r="A212" s="51" t="s">
        <v>149</v>
      </c>
      <c r="B212" s="51">
        <v>115.6</v>
      </c>
      <c r="C212" s="101">
        <v>14.18</v>
      </c>
      <c r="D212" s="51">
        <v>131.29</v>
      </c>
      <c r="E212" s="105">
        <v>7661</v>
      </c>
      <c r="F212" s="105">
        <v>2</v>
      </c>
      <c r="G212" s="51">
        <v>2</v>
      </c>
      <c r="H212" s="106">
        <v>2</v>
      </c>
      <c r="I212" s="101">
        <v>0.43</v>
      </c>
      <c r="J212" s="51">
        <v>7.37</v>
      </c>
      <c r="K212" s="107">
        <v>8.7</v>
      </c>
      <c r="L212" s="101">
        <v>14.61</v>
      </c>
      <c r="M212" s="51">
        <v>3.41</v>
      </c>
      <c r="N212" s="51">
        <v>4.08</v>
      </c>
      <c r="O212" s="51">
        <v>0</v>
      </c>
      <c r="P212" s="51">
        <v>0</v>
      </c>
      <c r="Q212" s="51">
        <v>9.98</v>
      </c>
      <c r="R212" s="51">
        <v>5.4</v>
      </c>
      <c r="S212" s="51">
        <v>10</v>
      </c>
      <c r="T212" s="51">
        <v>10</v>
      </c>
      <c r="U212" s="101">
        <v>0.36</v>
      </c>
      <c r="V212" s="51">
        <v>1.61</v>
      </c>
      <c r="W212" s="89" t="e">
        <f>VLOOKUP($A212,$AY$3:$BB$78,3,FALSE)</f>
        <v>#N/A</v>
      </c>
      <c r="X212" s="42">
        <v>20180420</v>
      </c>
      <c r="Y212" s="113" t="s">
        <v>41</v>
      </c>
      <c r="Z212" s="114" t="s">
        <v>121</v>
      </c>
      <c r="AA212" s="90">
        <f>VLOOKUP(Y212,$AS$3:$AT$18,2,FALSE)</f>
        <v>10</v>
      </c>
      <c r="AB212" s="129">
        <v>48</v>
      </c>
      <c r="AC212" s="91" t="e">
        <f>VLOOKUP($A212,$AY$3:$BB$78,4,FALSE)</f>
        <v>#N/A</v>
      </c>
      <c r="AD212" s="51">
        <v>6</v>
      </c>
      <c r="AE212" s="99">
        <v>13.57</v>
      </c>
      <c r="AF212" s="99" t="s">
        <v>43</v>
      </c>
      <c r="AG212" s="83">
        <f>countccolor(A212:AF212,AG$2)+countccolor(AH212,AG$2)</f>
        <v>9</v>
      </c>
      <c r="AH212" s="134">
        <v>0</v>
      </c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</row>
    <row r="213" spans="1:56" ht="13.5">
      <c r="A213" s="90" t="s">
        <v>287</v>
      </c>
      <c r="B213" s="94">
        <v>70.04</v>
      </c>
      <c r="C213" s="100">
        <v>6.29</v>
      </c>
      <c r="D213" s="94">
        <v>78.33</v>
      </c>
      <c r="E213" s="95">
        <v>3643</v>
      </c>
      <c r="F213" s="90">
        <v>2</v>
      </c>
      <c r="G213" s="90">
        <v>2</v>
      </c>
      <c r="H213" s="90">
        <v>2</v>
      </c>
      <c r="I213" s="90">
        <v>1.02</v>
      </c>
      <c r="J213" s="90">
        <v>4.87</v>
      </c>
      <c r="K213" s="90">
        <v>0</v>
      </c>
      <c r="L213" s="100">
        <v>8.13</v>
      </c>
      <c r="M213" s="90">
        <v>10.67</v>
      </c>
      <c r="N213" s="90">
        <v>8.33</v>
      </c>
      <c r="O213" s="90">
        <v>0</v>
      </c>
      <c r="P213" s="90">
        <v>0</v>
      </c>
      <c r="Q213" s="90">
        <v>6.67</v>
      </c>
      <c r="R213" s="90">
        <v>5.5</v>
      </c>
      <c r="S213" s="90">
        <v>7</v>
      </c>
      <c r="T213" s="90">
        <v>7</v>
      </c>
      <c r="U213" s="90">
        <v>1.42</v>
      </c>
      <c r="V213" s="90">
        <v>0</v>
      </c>
      <c r="W213" s="89" t="e">
        <f>VLOOKUP($A213,$AY$3:$BB$78,3,FALSE)</f>
        <v>#N/A</v>
      </c>
      <c r="X213" s="145">
        <v>20180214</v>
      </c>
      <c r="Y213" s="115" t="s">
        <v>41</v>
      </c>
      <c r="Z213" s="115" t="s">
        <v>121</v>
      </c>
      <c r="AA213" s="90">
        <f>VLOOKUP(Y213,$AS$3:$AT$18,2,FALSE)</f>
        <v>10</v>
      </c>
      <c r="AB213" s="129">
        <v>48</v>
      </c>
      <c r="AC213" s="91" t="e">
        <f>VLOOKUP($A213,$AY$3:$BB$78,4,FALSE)</f>
        <v>#N/A</v>
      </c>
      <c r="AD213" s="51">
        <v>5</v>
      </c>
      <c r="AE213" s="103">
        <v>11.84</v>
      </c>
      <c r="AF213" s="90" t="s">
        <v>44</v>
      </c>
      <c r="AG213" s="83">
        <f>countccolor(A213:AF213,AG$2)+countccolor(AH213,AG$2)</f>
        <v>5</v>
      </c>
      <c r="AH213" s="134">
        <v>-0.0022</v>
      </c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</row>
    <row r="214" spans="1:56" ht="13.5">
      <c r="A214" s="51" t="s">
        <v>190</v>
      </c>
      <c r="B214" s="51">
        <v>80.67</v>
      </c>
      <c r="C214" s="51">
        <v>4.44</v>
      </c>
      <c r="D214" s="51">
        <v>94.14</v>
      </c>
      <c r="E214" s="105">
        <v>4271</v>
      </c>
      <c r="F214" s="105">
        <v>2</v>
      </c>
      <c r="G214" s="51">
        <v>2</v>
      </c>
      <c r="H214" s="106">
        <v>2</v>
      </c>
      <c r="I214" s="101">
        <v>0.46</v>
      </c>
      <c r="J214" s="51">
        <v>1.28</v>
      </c>
      <c r="K214" s="126">
        <v>0</v>
      </c>
      <c r="L214" s="101">
        <v>9.58</v>
      </c>
      <c r="M214" s="51">
        <v>3.1</v>
      </c>
      <c r="N214" s="51">
        <v>7.53</v>
      </c>
      <c r="O214" s="51">
        <v>0</v>
      </c>
      <c r="P214" s="51">
        <v>0</v>
      </c>
      <c r="Q214" s="51">
        <v>4.4</v>
      </c>
      <c r="R214" s="51">
        <v>4.36</v>
      </c>
      <c r="S214" s="51">
        <v>8</v>
      </c>
      <c r="T214" s="51">
        <v>8</v>
      </c>
      <c r="U214" s="101">
        <v>0.6</v>
      </c>
      <c r="V214" s="51">
        <v>2.28</v>
      </c>
      <c r="W214" s="89" t="e">
        <f>VLOOKUP($A214,$AY$3:$BB$78,3,FALSE)</f>
        <v>#N/A</v>
      </c>
      <c r="X214" s="144">
        <v>20180216</v>
      </c>
      <c r="Y214" s="113" t="s">
        <v>21</v>
      </c>
      <c r="Z214" s="114" t="s">
        <v>208</v>
      </c>
      <c r="AA214" s="90">
        <f>VLOOKUP(Y214,$AS$3:$AT$18,2,FALSE)</f>
        <v>8</v>
      </c>
      <c r="AB214" s="129">
        <v>48</v>
      </c>
      <c r="AC214" s="91" t="e">
        <f>VLOOKUP($A214,$AY$3:$BB$78,4,FALSE)</f>
        <v>#N/A</v>
      </c>
      <c r="AD214" s="51">
        <v>2</v>
      </c>
      <c r="AE214" s="99">
        <v>16.7</v>
      </c>
      <c r="AF214" s="42" t="s">
        <v>44</v>
      </c>
      <c r="AG214" s="83">
        <f>countccolor(A214:AF214,AG$2)+countccolor(AH214,AG$2)</f>
        <v>5</v>
      </c>
      <c r="AH214" s="98">
        <v>0.0037</v>
      </c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</row>
    <row r="215" spans="1:56" ht="13.5">
      <c r="A215" s="90" t="s">
        <v>353</v>
      </c>
      <c r="B215" s="94">
        <v>43.77</v>
      </c>
      <c r="C215" s="90">
        <v>0</v>
      </c>
      <c r="D215" s="94">
        <v>51.6</v>
      </c>
      <c r="E215" s="95">
        <v>4519</v>
      </c>
      <c r="F215" s="90">
        <v>2</v>
      </c>
      <c r="G215" s="90">
        <v>2</v>
      </c>
      <c r="H215" s="90">
        <v>2</v>
      </c>
      <c r="I215" s="100">
        <v>0.32</v>
      </c>
      <c r="J215" s="100">
        <v>0.7</v>
      </c>
      <c r="K215" s="125">
        <v>0</v>
      </c>
      <c r="L215" s="100">
        <v>9.98</v>
      </c>
      <c r="M215" s="90">
        <v>3.45</v>
      </c>
      <c r="N215" s="90">
        <v>9.52</v>
      </c>
      <c r="O215" s="90">
        <v>0</v>
      </c>
      <c r="P215" s="90">
        <v>0</v>
      </c>
      <c r="Q215" s="90">
        <v>15.34</v>
      </c>
      <c r="R215" s="100">
        <v>21.71</v>
      </c>
      <c r="S215" s="90">
        <v>10</v>
      </c>
      <c r="T215" s="90">
        <v>10</v>
      </c>
      <c r="U215" s="90">
        <v>3.04</v>
      </c>
      <c r="V215" s="90">
        <v>0.91</v>
      </c>
      <c r="W215" s="89" t="e">
        <f>VLOOKUP($A215,$AY$3:$BB$78,3,FALSE)</f>
        <v>#N/A</v>
      </c>
      <c r="X215" s="90">
        <v>20180222</v>
      </c>
      <c r="Y215" s="115" t="s">
        <v>21</v>
      </c>
      <c r="Z215" s="115" t="s">
        <v>208</v>
      </c>
      <c r="AA215" s="90">
        <f>VLOOKUP(Y215,$AS$3:$AT$18,2,FALSE)</f>
        <v>8</v>
      </c>
      <c r="AB215" s="129">
        <v>48</v>
      </c>
      <c r="AC215" s="91" t="e">
        <f>VLOOKUP($A215,$AY$3:$BB$78,4,FALSE)</f>
        <v>#N/A</v>
      </c>
      <c r="AD215" s="51">
        <v>1</v>
      </c>
      <c r="AE215" s="103">
        <v>17.89</v>
      </c>
      <c r="AF215" s="90" t="s">
        <v>44</v>
      </c>
      <c r="AG215" s="83">
        <f>countccolor(A215:AF215,AG$2)+countccolor(AH215,AG$2)</f>
        <v>6</v>
      </c>
      <c r="AH215" s="98">
        <v>0.0046</v>
      </c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</row>
    <row r="216" spans="1:56" ht="13.5">
      <c r="A216" s="51" t="s">
        <v>352</v>
      </c>
      <c r="B216" s="51">
        <v>109</v>
      </c>
      <c r="C216" s="101">
        <v>17.44</v>
      </c>
      <c r="D216" s="51">
        <v>119</v>
      </c>
      <c r="E216" s="105">
        <v>9622</v>
      </c>
      <c r="F216" s="107">
        <v>1</v>
      </c>
      <c r="G216" s="51">
        <v>2</v>
      </c>
      <c r="H216" s="106">
        <v>3</v>
      </c>
      <c r="I216" s="101">
        <v>0.37</v>
      </c>
      <c r="J216" s="51">
        <v>2.49</v>
      </c>
      <c r="K216" s="126">
        <v>0.92</v>
      </c>
      <c r="L216" s="101">
        <v>14.15</v>
      </c>
      <c r="M216" s="51">
        <v>33.33</v>
      </c>
      <c r="N216" s="51">
        <v>24.71</v>
      </c>
      <c r="O216" s="51">
        <v>0</v>
      </c>
      <c r="P216" s="51">
        <v>0</v>
      </c>
      <c r="Q216" s="51">
        <v>7.54</v>
      </c>
      <c r="R216" s="51">
        <v>4.08</v>
      </c>
      <c r="S216" s="101">
        <v>4</v>
      </c>
      <c r="T216" s="51">
        <v>4</v>
      </c>
      <c r="U216" s="51">
        <v>1.4</v>
      </c>
      <c r="V216" s="51">
        <v>1.28</v>
      </c>
      <c r="W216" s="89" t="e">
        <f>VLOOKUP($A216,$AY$3:$BB$78,3,FALSE)</f>
        <v>#N/A</v>
      </c>
      <c r="X216" s="42">
        <v>20180502</v>
      </c>
      <c r="Y216" s="113" t="s">
        <v>19</v>
      </c>
      <c r="Z216" s="114" t="s">
        <v>94</v>
      </c>
      <c r="AA216" s="90">
        <f>VLOOKUP(Y216,$AS$3:$AT$18,2,FALSE)</f>
        <v>4</v>
      </c>
      <c r="AB216" s="129">
        <v>51</v>
      </c>
      <c r="AC216" s="91" t="e">
        <f>VLOOKUP($A216,$AY$3:$BB$78,4,FALSE)</f>
        <v>#N/A</v>
      </c>
      <c r="AD216" s="51">
        <v>5</v>
      </c>
      <c r="AE216" s="42">
        <v>9.17</v>
      </c>
      <c r="AF216" s="42" t="s">
        <v>44</v>
      </c>
      <c r="AG216" s="83">
        <f>countccolor(A216:AF216,AG$2)+countccolor(AH216,AG$2)</f>
        <v>6</v>
      </c>
      <c r="AH216" s="98">
        <v>0</v>
      </c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</row>
    <row r="217" spans="1:56" ht="13.5">
      <c r="A217" s="51" t="s">
        <v>354</v>
      </c>
      <c r="B217" s="51">
        <v>90.89</v>
      </c>
      <c r="C217" s="101">
        <v>9.45</v>
      </c>
      <c r="D217" s="51">
        <v>104.17</v>
      </c>
      <c r="E217" s="105">
        <v>32266</v>
      </c>
      <c r="F217" s="105">
        <v>2</v>
      </c>
      <c r="G217" s="51">
        <v>2</v>
      </c>
      <c r="H217" s="106">
        <v>1</v>
      </c>
      <c r="I217" s="101">
        <v>0.32</v>
      </c>
      <c r="J217" s="51">
        <v>2.38</v>
      </c>
      <c r="K217" s="105">
        <v>1.03</v>
      </c>
      <c r="L217" s="101">
        <v>3</v>
      </c>
      <c r="M217" s="51">
        <v>39.33</v>
      </c>
      <c r="N217" s="51">
        <v>81.82</v>
      </c>
      <c r="O217" s="51">
        <v>0</v>
      </c>
      <c r="P217" s="51">
        <v>0</v>
      </c>
      <c r="Q217" s="51">
        <v>2.05</v>
      </c>
      <c r="R217" s="51">
        <v>3.49</v>
      </c>
      <c r="S217" s="51">
        <v>16</v>
      </c>
      <c r="T217" s="51">
        <v>16</v>
      </c>
      <c r="U217" s="51">
        <v>0.84</v>
      </c>
      <c r="V217" s="51">
        <v>1.63</v>
      </c>
      <c r="W217" s="142">
        <f>VLOOKUP($A217,$AY$3:$BB$78,3,FALSE)</f>
        <v>43161</v>
      </c>
      <c r="X217" s="42">
        <v>20180501</v>
      </c>
      <c r="Y217" s="113" t="s">
        <v>19</v>
      </c>
      <c r="Z217" s="114" t="s">
        <v>94</v>
      </c>
      <c r="AA217" s="90">
        <f>VLOOKUP(Y217,$AS$3:$AT$18,2,FALSE)</f>
        <v>4</v>
      </c>
      <c r="AB217" s="129">
        <v>51</v>
      </c>
      <c r="AC217" s="143">
        <f>VLOOKUP($A217,$AY$3:$BB$78,4,FALSE)</f>
        <v>0.46</v>
      </c>
      <c r="AD217" s="51">
        <v>10</v>
      </c>
      <c r="AE217" s="99">
        <v>14.61</v>
      </c>
      <c r="AF217" s="42" t="s">
        <v>44</v>
      </c>
      <c r="AG217" s="83">
        <f>countccolor(A217:AF217,AG$2)+countccolor(AH217,AG$2)</f>
        <v>5</v>
      </c>
      <c r="AH217" s="98">
        <v>0.036</v>
      </c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</row>
    <row r="218" spans="1:56" ht="13.5">
      <c r="A218" s="51" t="s">
        <v>145</v>
      </c>
      <c r="B218" s="51">
        <v>54.32</v>
      </c>
      <c r="C218" s="101">
        <v>7.89</v>
      </c>
      <c r="D218" s="51">
        <v>63.5</v>
      </c>
      <c r="E218" s="105">
        <v>6020</v>
      </c>
      <c r="F218" s="105">
        <v>2</v>
      </c>
      <c r="G218" s="51">
        <v>2</v>
      </c>
      <c r="H218" s="106">
        <v>2</v>
      </c>
      <c r="I218" s="101">
        <v>0.62</v>
      </c>
      <c r="J218" s="51">
        <v>2.62</v>
      </c>
      <c r="K218" s="105">
        <v>0.24</v>
      </c>
      <c r="L218" s="101">
        <v>12.38</v>
      </c>
      <c r="M218" s="51">
        <v>4.4</v>
      </c>
      <c r="N218" s="51">
        <v>12</v>
      </c>
      <c r="O218" s="51">
        <v>0</v>
      </c>
      <c r="P218" s="51">
        <v>0</v>
      </c>
      <c r="Q218" s="51">
        <v>3</v>
      </c>
      <c r="R218" s="51">
        <v>5.12</v>
      </c>
      <c r="S218" s="101">
        <v>4</v>
      </c>
      <c r="T218" s="51">
        <v>4</v>
      </c>
      <c r="U218" s="51">
        <v>1.04</v>
      </c>
      <c r="V218" s="101">
        <v>2.8</v>
      </c>
      <c r="W218" s="142">
        <f>VLOOKUP($A218,$AY$3:$BB$78,3,FALSE)</f>
        <v>43166</v>
      </c>
      <c r="X218" s="42">
        <v>20180426</v>
      </c>
      <c r="Y218" s="113" t="s">
        <v>19</v>
      </c>
      <c r="Z218" s="114" t="s">
        <v>94</v>
      </c>
      <c r="AA218" s="90">
        <f>VLOOKUP(Y218,$AS$3:$AT$18,2,FALSE)</f>
        <v>4</v>
      </c>
      <c r="AB218" s="129">
        <v>51</v>
      </c>
      <c r="AC218" s="143">
        <f>VLOOKUP($A218,$AY$3:$BB$78,4,FALSE)</f>
        <v>0.38</v>
      </c>
      <c r="AD218" s="51">
        <v>5</v>
      </c>
      <c r="AE218" s="99">
        <v>16.9</v>
      </c>
      <c r="AF218" s="99" t="s">
        <v>43</v>
      </c>
      <c r="AG218" s="83">
        <f>countccolor(A218:AF218,AG$2)+countccolor(AH218,AG$2)</f>
        <v>8</v>
      </c>
      <c r="AH218" s="98">
        <v>0.0569</v>
      </c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</row>
    <row r="219" spans="1:56" ht="13.5">
      <c r="A219" s="90" t="s">
        <v>154</v>
      </c>
      <c r="B219" s="94">
        <v>52.22</v>
      </c>
      <c r="C219" s="100">
        <v>9.6</v>
      </c>
      <c r="D219" s="90">
        <v>54.62</v>
      </c>
      <c r="E219" s="95">
        <v>30376</v>
      </c>
      <c r="F219" s="90">
        <v>2</v>
      </c>
      <c r="G219" s="90">
        <v>2</v>
      </c>
      <c r="H219" s="90">
        <v>1</v>
      </c>
      <c r="I219" s="100">
        <v>0.4</v>
      </c>
      <c r="J219" s="90">
        <v>1.41</v>
      </c>
      <c r="K219" s="90">
        <v>0</v>
      </c>
      <c r="L219" s="100">
        <v>6.39</v>
      </c>
      <c r="M219" s="90">
        <v>2.6</v>
      </c>
      <c r="N219" s="90">
        <v>20.59</v>
      </c>
      <c r="O219" s="90">
        <v>0</v>
      </c>
      <c r="P219" s="100">
        <v>3.47</v>
      </c>
      <c r="Q219" s="90">
        <v>15.1</v>
      </c>
      <c r="R219" s="90">
        <v>10.35</v>
      </c>
      <c r="S219" s="90">
        <v>17</v>
      </c>
      <c r="T219" s="90">
        <v>16</v>
      </c>
      <c r="U219" s="90">
        <v>1.13</v>
      </c>
      <c r="V219" s="90">
        <v>2.15</v>
      </c>
      <c r="W219" s="89" t="e">
        <f>VLOOKUP($A219,$AY$3:$BB$78,3,FALSE)</f>
        <v>#N/A</v>
      </c>
      <c r="X219" s="90">
        <v>20180417</v>
      </c>
      <c r="Y219" s="115" t="s">
        <v>19</v>
      </c>
      <c r="Z219" s="115" t="s">
        <v>94</v>
      </c>
      <c r="AA219" s="90">
        <f>VLOOKUP(Y219,$AS$3:$AT$18,2,FALSE)</f>
        <v>4</v>
      </c>
      <c r="AB219" s="129">
        <v>51</v>
      </c>
      <c r="AC219" s="91" t="e">
        <f>VLOOKUP($A219,$AY$3:$BB$78,4,FALSE)</f>
        <v>#N/A</v>
      </c>
      <c r="AD219" s="51">
        <v>6</v>
      </c>
      <c r="AE219" s="83">
        <v>4.59</v>
      </c>
      <c r="AF219" s="92" t="s">
        <v>44</v>
      </c>
      <c r="AG219" s="83">
        <f>countccolor(A219:AF219,AG$2)+countccolor(AH219,AG$2)</f>
        <v>6</v>
      </c>
      <c r="AH219" s="134">
        <v>0.0162</v>
      </c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</row>
    <row r="220" spans="1:56" ht="13.5">
      <c r="A220" s="90" t="s">
        <v>401</v>
      </c>
      <c r="B220" s="94">
        <v>57.1</v>
      </c>
      <c r="C220" s="100">
        <v>7.47</v>
      </c>
      <c r="D220" s="94">
        <v>62</v>
      </c>
      <c r="E220" s="95">
        <v>3340</v>
      </c>
      <c r="F220" s="90">
        <v>2</v>
      </c>
      <c r="G220" s="90">
        <v>2</v>
      </c>
      <c r="H220" s="90">
        <v>2</v>
      </c>
      <c r="I220" s="100">
        <v>0.54</v>
      </c>
      <c r="J220" s="90">
        <v>2.15</v>
      </c>
      <c r="K220" s="90">
        <v>0</v>
      </c>
      <c r="L220" s="90">
        <v>0.52</v>
      </c>
      <c r="M220" s="90">
        <v>7.5</v>
      </c>
      <c r="N220" s="90">
        <v>14.29</v>
      </c>
      <c r="O220" s="90">
        <v>0</v>
      </c>
      <c r="P220" s="90">
        <v>0</v>
      </c>
      <c r="Q220" s="90">
        <v>6.39</v>
      </c>
      <c r="R220" s="90">
        <v>4.63</v>
      </c>
      <c r="S220" s="100">
        <v>3</v>
      </c>
      <c r="T220" s="90">
        <v>4</v>
      </c>
      <c r="U220" s="90">
        <v>1.35</v>
      </c>
      <c r="V220" s="90">
        <v>1.26</v>
      </c>
      <c r="W220" s="142">
        <f>VLOOKUP($A220,$AY$3:$BB$78,3,FALSE)</f>
        <v>43145</v>
      </c>
      <c r="X220" s="90">
        <v>20180425</v>
      </c>
      <c r="Y220" s="115" t="s">
        <v>19</v>
      </c>
      <c r="Z220" s="115" t="s">
        <v>94</v>
      </c>
      <c r="AA220" s="90">
        <f>VLOOKUP(Y220,$AS$3:$AT$18,2,FALSE)</f>
        <v>4</v>
      </c>
      <c r="AB220" s="129">
        <v>51</v>
      </c>
      <c r="AC220" s="143">
        <f>VLOOKUP($A220,$AY$3:$BB$78,4,FALSE)</f>
        <v>0.18</v>
      </c>
      <c r="AD220" s="51">
        <v>4</v>
      </c>
      <c r="AE220" s="83">
        <v>8.58</v>
      </c>
      <c r="AF220" s="90" t="s">
        <v>44</v>
      </c>
      <c r="AG220" s="83">
        <f>countccolor(A220:AF220,AG$2)+countccolor(AH220,AG$2)</f>
        <v>4</v>
      </c>
      <c r="AH220" s="98">
        <v>0</v>
      </c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</row>
    <row r="221" spans="1:56" ht="13.5">
      <c r="A221" s="90" t="s">
        <v>325</v>
      </c>
      <c r="B221" s="94">
        <v>106.61</v>
      </c>
      <c r="C221" s="90">
        <v>3.31</v>
      </c>
      <c r="D221" s="94" t="s">
        <v>1</v>
      </c>
      <c r="E221" s="95">
        <v>4531</v>
      </c>
      <c r="F221" s="90">
        <v>2</v>
      </c>
      <c r="G221" s="90">
        <v>1</v>
      </c>
      <c r="H221" s="90">
        <v>3</v>
      </c>
      <c r="I221" s="100">
        <v>0.15</v>
      </c>
      <c r="J221" s="90">
        <v>2.01</v>
      </c>
      <c r="K221" s="90">
        <v>0</v>
      </c>
      <c r="L221" s="100">
        <v>19.58</v>
      </c>
      <c r="M221" s="90">
        <v>5.26</v>
      </c>
      <c r="N221" s="90">
        <v>121.15</v>
      </c>
      <c r="O221" s="90">
        <v>0</v>
      </c>
      <c r="P221" s="90">
        <v>0</v>
      </c>
      <c r="Q221" s="90">
        <v>5.35</v>
      </c>
      <c r="R221" s="90">
        <v>4.58</v>
      </c>
      <c r="S221" s="100">
        <v>2</v>
      </c>
      <c r="T221" s="90">
        <v>2</v>
      </c>
      <c r="U221" s="90">
        <v>0.87</v>
      </c>
      <c r="V221" s="90">
        <v>2.03</v>
      </c>
      <c r="W221" s="89" t="e">
        <f>VLOOKUP($A221,$AY$3:$BB$78,3,FALSE)</f>
        <v>#N/A</v>
      </c>
      <c r="X221" s="90">
        <v>20180502</v>
      </c>
      <c r="Y221" s="115" t="s">
        <v>19</v>
      </c>
      <c r="Z221" s="115" t="s">
        <v>94</v>
      </c>
      <c r="AA221" s="90">
        <f>VLOOKUP(Y221,$AS$3:$AT$18,2,FALSE)</f>
        <v>4</v>
      </c>
      <c r="AB221" s="129">
        <v>51</v>
      </c>
      <c r="AC221" s="91" t="e">
        <f>VLOOKUP($A221,$AY$3:$BB$78,4,FALSE)</f>
        <v>#N/A</v>
      </c>
      <c r="AD221" s="51">
        <v>1</v>
      </c>
      <c r="AE221" s="83" t="s">
        <v>1</v>
      </c>
      <c r="AF221" s="100" t="s">
        <v>43</v>
      </c>
      <c r="AG221" s="83">
        <f>countccolor(A221:AF221,AG$2)+countccolor(AH221,AG$2)</f>
        <v>5</v>
      </c>
      <c r="AH221" s="98">
        <v>0</v>
      </c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</row>
    <row r="222" spans="1:56" ht="13.5">
      <c r="A222" s="90" t="s">
        <v>399</v>
      </c>
      <c r="B222" s="94">
        <v>20.71</v>
      </c>
      <c r="C222" s="90">
        <v>0</v>
      </c>
      <c r="D222" s="94">
        <v>26.22</v>
      </c>
      <c r="E222" s="95">
        <v>4470</v>
      </c>
      <c r="F222" s="100">
        <v>1</v>
      </c>
      <c r="G222" s="90">
        <v>2</v>
      </c>
      <c r="H222" s="90">
        <v>2</v>
      </c>
      <c r="I222" s="100">
        <v>0.23</v>
      </c>
      <c r="J222" s="100">
        <v>0.71</v>
      </c>
      <c r="K222" s="90">
        <v>0.31</v>
      </c>
      <c r="L222" s="100">
        <v>4.01</v>
      </c>
      <c r="M222" s="90">
        <v>15.91</v>
      </c>
      <c r="N222" s="90">
        <v>9.52</v>
      </c>
      <c r="O222" s="90">
        <v>0</v>
      </c>
      <c r="P222" s="90">
        <v>0</v>
      </c>
      <c r="Q222" s="90">
        <v>8.63</v>
      </c>
      <c r="R222" s="90">
        <v>7.69</v>
      </c>
      <c r="S222" s="90">
        <v>8</v>
      </c>
      <c r="T222" s="90">
        <v>8</v>
      </c>
      <c r="U222" s="90">
        <v>3.66</v>
      </c>
      <c r="V222" s="90">
        <v>0.05</v>
      </c>
      <c r="W222" s="89" t="e">
        <f>VLOOKUP($A222,$AY$3:$BB$78,3,FALSE)</f>
        <v>#N/A</v>
      </c>
      <c r="X222" s="90">
        <v>20180426</v>
      </c>
      <c r="Y222" s="115" t="s">
        <v>19</v>
      </c>
      <c r="Z222" s="115" t="s">
        <v>163</v>
      </c>
      <c r="AA222" s="90">
        <f>VLOOKUP(Y222,$AS$3:$AT$18,2,FALSE)</f>
        <v>4</v>
      </c>
      <c r="AB222" s="129">
        <v>52</v>
      </c>
      <c r="AC222" s="91" t="e">
        <f>VLOOKUP($A222,$AY$3:$BB$78,4,FALSE)</f>
        <v>#N/A</v>
      </c>
      <c r="AD222" s="51">
        <v>3</v>
      </c>
      <c r="AE222" s="103">
        <v>26.6</v>
      </c>
      <c r="AF222" s="92" t="s">
        <v>44</v>
      </c>
      <c r="AG222" s="83">
        <f>countccolor(A222:AF222,AG$2)+countccolor(AH222,AG$2)</f>
        <v>6</v>
      </c>
      <c r="AH222" s="98">
        <v>0</v>
      </c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</row>
    <row r="223" spans="1:56" ht="13.5">
      <c r="A223" s="90" t="s">
        <v>140</v>
      </c>
      <c r="B223" s="94">
        <v>193.77</v>
      </c>
      <c r="C223" s="100">
        <v>9.4</v>
      </c>
      <c r="D223" s="94">
        <v>235.85</v>
      </c>
      <c r="E223" s="95">
        <v>47273</v>
      </c>
      <c r="F223" s="90">
        <v>2</v>
      </c>
      <c r="G223" s="90">
        <v>1</v>
      </c>
      <c r="H223" s="90">
        <v>2</v>
      </c>
      <c r="I223" s="100">
        <v>0.62</v>
      </c>
      <c r="J223" s="90">
        <v>1.11</v>
      </c>
      <c r="K223" s="90">
        <v>0</v>
      </c>
      <c r="L223" s="100">
        <v>10.82</v>
      </c>
      <c r="M223" s="90">
        <v>3.74</v>
      </c>
      <c r="N223" s="90">
        <v>19.92</v>
      </c>
      <c r="O223" s="90">
        <v>0</v>
      </c>
      <c r="P223" s="90">
        <v>0</v>
      </c>
      <c r="Q223" s="90">
        <v>7.34</v>
      </c>
      <c r="R223" s="90">
        <v>7.81</v>
      </c>
      <c r="S223" s="90">
        <v>15</v>
      </c>
      <c r="T223" s="90">
        <v>15</v>
      </c>
      <c r="U223" s="90">
        <v>1.14</v>
      </c>
      <c r="V223" s="90">
        <v>0.02</v>
      </c>
      <c r="W223" s="89" t="e">
        <f>VLOOKUP($A223,$AY$3:$BB$78,3,FALSE)</f>
        <v>#N/A</v>
      </c>
      <c r="X223" s="90">
        <v>20180504</v>
      </c>
      <c r="Y223" s="115" t="s">
        <v>19</v>
      </c>
      <c r="Z223" s="115" t="s">
        <v>163</v>
      </c>
      <c r="AA223" s="90">
        <f>VLOOKUP(Y223,$AS$3:$AT$18,2,FALSE)</f>
        <v>4</v>
      </c>
      <c r="AB223" s="129">
        <v>52</v>
      </c>
      <c r="AC223" s="91" t="e">
        <f>VLOOKUP($A223,$AY$3:$BB$78,4,FALSE)</f>
        <v>#N/A</v>
      </c>
      <c r="AD223" s="51">
        <v>4</v>
      </c>
      <c r="AE223" s="103">
        <v>21.71</v>
      </c>
      <c r="AF223" s="90" t="s">
        <v>44</v>
      </c>
      <c r="AG223" s="83">
        <f>countccolor(A223:AF223,AG$2)+countccolor(AH223,AG$2)</f>
        <v>5</v>
      </c>
      <c r="AH223" s="98">
        <v>0</v>
      </c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</row>
    <row r="224" spans="1:56" ht="13.5">
      <c r="A224" s="51" t="s">
        <v>297</v>
      </c>
      <c r="B224" s="51">
        <v>97.84</v>
      </c>
      <c r="C224" s="101">
        <v>18.37</v>
      </c>
      <c r="D224" s="51">
        <v>107.8</v>
      </c>
      <c r="E224" s="105">
        <v>34253</v>
      </c>
      <c r="F224" s="107">
        <v>1</v>
      </c>
      <c r="G224" s="101">
        <v>3</v>
      </c>
      <c r="H224" s="106">
        <v>3</v>
      </c>
      <c r="I224" s="101">
        <v>0.34</v>
      </c>
      <c r="J224" s="51">
        <v>1.18</v>
      </c>
      <c r="K224" s="105">
        <v>-0.08</v>
      </c>
      <c r="L224" s="101">
        <v>21.33</v>
      </c>
      <c r="M224" s="51">
        <v>13.37</v>
      </c>
      <c r="N224" s="51">
        <v>0</v>
      </c>
      <c r="O224" s="51">
        <v>0</v>
      </c>
      <c r="P224" s="51">
        <v>0</v>
      </c>
      <c r="Q224" s="51">
        <v>5.42</v>
      </c>
      <c r="R224" s="51">
        <v>4.16</v>
      </c>
      <c r="S224" s="51">
        <v>19</v>
      </c>
      <c r="T224" s="51">
        <v>19</v>
      </c>
      <c r="U224" s="101">
        <v>0.76</v>
      </c>
      <c r="V224" s="51">
        <v>0</v>
      </c>
      <c r="W224" s="142">
        <f>VLOOKUP($A224,$AY$3:$BB$78,3,FALSE)</f>
        <v>43159</v>
      </c>
      <c r="X224" s="42">
        <v>20180501</v>
      </c>
      <c r="Y224" s="113" t="s">
        <v>12</v>
      </c>
      <c r="Z224" s="114" t="s">
        <v>342</v>
      </c>
      <c r="AA224" s="90">
        <f>VLOOKUP(Y224,$AS$3:$AT$18,2,FALSE)</f>
        <v>15</v>
      </c>
      <c r="AB224" s="129">
        <v>54</v>
      </c>
      <c r="AC224" s="143">
        <f>VLOOKUP($A224,$AY$3:$BB$78,4,FALSE)</f>
        <v>0.35</v>
      </c>
      <c r="AD224" s="51">
        <v>10</v>
      </c>
      <c r="AE224" s="99">
        <v>10.18</v>
      </c>
      <c r="AF224" s="99" t="s">
        <v>43</v>
      </c>
      <c r="AG224" s="83">
        <f>countccolor(A224:AF224,AG$2)+countccolor(AH224,AG$2)</f>
        <v>9</v>
      </c>
      <c r="AH224" s="98">
        <v>0</v>
      </c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</row>
    <row r="225" spans="1:56" ht="13.5">
      <c r="A225" s="42" t="s">
        <v>329</v>
      </c>
      <c r="B225" s="42">
        <v>115.28</v>
      </c>
      <c r="C225" s="99">
        <v>9.71</v>
      </c>
      <c r="D225" s="42">
        <v>128.46</v>
      </c>
      <c r="E225" s="75">
        <v>10941</v>
      </c>
      <c r="F225" s="75">
        <v>2</v>
      </c>
      <c r="G225" s="42">
        <v>3</v>
      </c>
      <c r="H225" s="76">
        <v>4</v>
      </c>
      <c r="I225" s="42">
        <v>1.07</v>
      </c>
      <c r="J225" s="42">
        <v>1.31</v>
      </c>
      <c r="K225" s="75">
        <v>0</v>
      </c>
      <c r="L225" s="99">
        <v>4.68</v>
      </c>
      <c r="M225" s="42">
        <v>-3.53</v>
      </c>
      <c r="N225" s="42">
        <v>-6.28</v>
      </c>
      <c r="O225" s="42">
        <v>0</v>
      </c>
      <c r="P225" s="42">
        <v>0</v>
      </c>
      <c r="Q225" s="42">
        <v>4.83</v>
      </c>
      <c r="R225" s="42">
        <v>4.83</v>
      </c>
      <c r="S225" s="42">
        <v>14</v>
      </c>
      <c r="T225" s="42">
        <v>14</v>
      </c>
      <c r="U225" s="42">
        <v>1.07</v>
      </c>
      <c r="V225" s="42">
        <v>0.35</v>
      </c>
      <c r="W225" s="142">
        <f>VLOOKUP($A225,$AY$3:$BB$78,3,FALSE)</f>
        <v>43159</v>
      </c>
      <c r="X225" s="42">
        <v>20180227</v>
      </c>
      <c r="Y225" s="42" t="s">
        <v>12</v>
      </c>
      <c r="Z225" s="114" t="s">
        <v>342</v>
      </c>
      <c r="AA225" s="90">
        <f>VLOOKUP(Y225,$AS$3:$AT$18,2,FALSE)</f>
        <v>15</v>
      </c>
      <c r="AB225" s="99">
        <v>54</v>
      </c>
      <c r="AC225" s="143">
        <f>VLOOKUP($A225,$AY$3:$BB$78,4,FALSE)</f>
        <v>0.1</v>
      </c>
      <c r="AD225" s="42">
        <v>1</v>
      </c>
      <c r="AE225" s="99">
        <v>11.44</v>
      </c>
      <c r="AF225" s="99" t="s">
        <v>43</v>
      </c>
      <c r="AG225" s="83">
        <f>countccolor(A225:AF225,AG$2)+countccolor(AH225,AG$2)</f>
        <v>5</v>
      </c>
      <c r="AH225" s="98">
        <v>0.0134</v>
      </c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</row>
    <row r="226" spans="1:56" ht="13.5">
      <c r="A226" s="90" t="s">
        <v>215</v>
      </c>
      <c r="B226" s="94">
        <v>101.66</v>
      </c>
      <c r="C226" s="100">
        <v>42.59</v>
      </c>
      <c r="D226" s="94">
        <v>115.36</v>
      </c>
      <c r="E226" s="95">
        <v>17632</v>
      </c>
      <c r="F226" s="100">
        <v>1</v>
      </c>
      <c r="G226" s="90">
        <v>2</v>
      </c>
      <c r="H226" s="90">
        <v>1</v>
      </c>
      <c r="I226" s="100">
        <v>0.31</v>
      </c>
      <c r="J226" s="90">
        <v>2.21</v>
      </c>
      <c r="K226" s="100">
        <v>24.74</v>
      </c>
      <c r="L226" s="100">
        <v>26.43</v>
      </c>
      <c r="M226" s="90">
        <v>3.19</v>
      </c>
      <c r="N226" s="90">
        <v>8</v>
      </c>
      <c r="O226" s="90">
        <v>0</v>
      </c>
      <c r="P226" s="90">
        <v>0</v>
      </c>
      <c r="Q226" s="100">
        <v>24.81</v>
      </c>
      <c r="R226" s="90">
        <v>13.63</v>
      </c>
      <c r="S226" s="90">
        <v>16</v>
      </c>
      <c r="T226" s="90">
        <v>16</v>
      </c>
      <c r="U226" s="100">
        <v>0.36</v>
      </c>
      <c r="V226" s="90">
        <v>0</v>
      </c>
      <c r="W226" s="89" t="e">
        <f>VLOOKUP($A226,$AY$3:$BB$78,3,FALSE)</f>
        <v>#N/A</v>
      </c>
      <c r="X226" s="90">
        <v>20180424</v>
      </c>
      <c r="Y226" s="115" t="s">
        <v>12</v>
      </c>
      <c r="Z226" s="115" t="s">
        <v>65</v>
      </c>
      <c r="AA226" s="90">
        <f>VLOOKUP(Y226,$AS$3:$AT$18,2,FALSE)</f>
        <v>15</v>
      </c>
      <c r="AB226" s="129">
        <v>55</v>
      </c>
      <c r="AC226" s="91" t="e">
        <f>VLOOKUP($A226,$AY$3:$BB$78,4,FALSE)</f>
        <v>#N/A</v>
      </c>
      <c r="AD226" s="51">
        <v>11</v>
      </c>
      <c r="AE226" s="103">
        <v>13.47</v>
      </c>
      <c r="AF226" s="100" t="s">
        <v>43</v>
      </c>
      <c r="AG226" s="83">
        <f>countccolor(A226:AF226,AG$2)+countccolor(AH226,AG$2)</f>
        <v>10</v>
      </c>
      <c r="AH226" s="98">
        <v>0.095</v>
      </c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</row>
    <row r="227" spans="1:56" ht="13.5">
      <c r="A227" s="90" t="s">
        <v>358</v>
      </c>
      <c r="B227" s="94">
        <v>332.83</v>
      </c>
      <c r="C227" s="100">
        <v>5.57</v>
      </c>
      <c r="D227" s="94">
        <v>366.07</v>
      </c>
      <c r="E227" s="95">
        <v>198226</v>
      </c>
      <c r="F227" s="100">
        <v>1</v>
      </c>
      <c r="G227" s="90">
        <v>1</v>
      </c>
      <c r="H227" s="90">
        <v>3</v>
      </c>
      <c r="I227" s="100">
        <v>0.63</v>
      </c>
      <c r="J227" s="90">
        <v>1.22</v>
      </c>
      <c r="K227" s="90">
        <v>0.05</v>
      </c>
      <c r="L227" s="100">
        <v>23.31</v>
      </c>
      <c r="M227" s="90">
        <v>64.95</v>
      </c>
      <c r="N227" s="90">
        <v>2.64</v>
      </c>
      <c r="O227" s="90">
        <v>0</v>
      </c>
      <c r="P227" s="100">
        <v>2.75</v>
      </c>
      <c r="Q227" s="90">
        <v>3.7</v>
      </c>
      <c r="R227" s="90">
        <v>6.12</v>
      </c>
      <c r="S227" s="90">
        <v>17</v>
      </c>
      <c r="T227" s="90">
        <v>16</v>
      </c>
      <c r="U227" s="90">
        <v>2.12</v>
      </c>
      <c r="V227" s="90">
        <v>2.06</v>
      </c>
      <c r="W227" s="89" t="e">
        <f>VLOOKUP($A227,$AY$3:$BB$78,3,FALSE)</f>
        <v>#N/A</v>
      </c>
      <c r="X227" s="90">
        <v>20180425</v>
      </c>
      <c r="Y227" s="115" t="s">
        <v>18</v>
      </c>
      <c r="Z227" s="115" t="s">
        <v>209</v>
      </c>
      <c r="AA227" s="90">
        <f>VLOOKUP(Y227,$AS$3:$AT$18,2,FALSE)</f>
        <v>6</v>
      </c>
      <c r="AB227" s="129">
        <v>62</v>
      </c>
      <c r="AC227" s="91" t="e">
        <f>VLOOKUP($A227,$AY$3:$BB$78,4,FALSE)</f>
        <v>#N/A</v>
      </c>
      <c r="AD227" s="51">
        <v>7</v>
      </c>
      <c r="AE227" s="83">
        <v>9.99</v>
      </c>
      <c r="AF227" s="92" t="s">
        <v>44</v>
      </c>
      <c r="AG227" s="83">
        <f>countccolor(A227:AF227,AG$2)+countccolor(AH227,AG$2)</f>
        <v>6</v>
      </c>
      <c r="AH227" s="98">
        <v>-0.0199</v>
      </c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</row>
    <row r="228" spans="1:56" ht="13.5">
      <c r="A228" s="90" t="s">
        <v>386</v>
      </c>
      <c r="B228" s="94">
        <v>341.42</v>
      </c>
      <c r="C228" s="100">
        <v>10.87</v>
      </c>
      <c r="D228" s="94">
        <v>387.33</v>
      </c>
      <c r="E228" s="95">
        <v>97500</v>
      </c>
      <c r="F228" s="90">
        <v>2</v>
      </c>
      <c r="G228" s="90">
        <v>2</v>
      </c>
      <c r="H228" s="90">
        <v>3</v>
      </c>
      <c r="I228" s="90">
        <v>1.24</v>
      </c>
      <c r="J228" s="90">
        <v>1.14</v>
      </c>
      <c r="K228" s="125">
        <v>-0.12</v>
      </c>
      <c r="L228" s="100">
        <v>12.44</v>
      </c>
      <c r="M228" s="90">
        <v>5.91</v>
      </c>
      <c r="N228" s="90">
        <v>-0.31</v>
      </c>
      <c r="O228" s="100">
        <v>3.19</v>
      </c>
      <c r="P228" s="100">
        <v>3.19</v>
      </c>
      <c r="Q228" s="90">
        <v>0.72</v>
      </c>
      <c r="R228" s="90">
        <v>4.96</v>
      </c>
      <c r="S228" s="90">
        <v>13</v>
      </c>
      <c r="T228" s="90">
        <v>12</v>
      </c>
      <c r="U228" s="90">
        <v>1.91</v>
      </c>
      <c r="V228" s="90">
        <v>2.34</v>
      </c>
      <c r="W228" s="142">
        <f>VLOOKUP($A228,$AY$3:$BB$78,3,FALSE)</f>
        <v>43159</v>
      </c>
      <c r="X228" s="90">
        <v>20180424</v>
      </c>
      <c r="Y228" s="115" t="s">
        <v>18</v>
      </c>
      <c r="Z228" s="115" t="s">
        <v>209</v>
      </c>
      <c r="AA228" s="90">
        <f>VLOOKUP(Y228,$AS$3:$AT$18,2,FALSE)</f>
        <v>6</v>
      </c>
      <c r="AB228" s="129">
        <v>62</v>
      </c>
      <c r="AC228" s="143">
        <f>VLOOKUP($A228,$AY$3:$BB$78,4,FALSE)</f>
        <v>2</v>
      </c>
      <c r="AD228" s="51">
        <v>8</v>
      </c>
      <c r="AE228" s="120">
        <v>13.45</v>
      </c>
      <c r="AF228" s="92" t="s">
        <v>44</v>
      </c>
      <c r="AG228" s="83">
        <f>countccolor(A228:AF228,AG$2)+countccolor(AH228,AG$2)</f>
        <v>6</v>
      </c>
      <c r="AH228" s="98">
        <v>0.0006</v>
      </c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</row>
    <row r="229" spans="1:56" ht="13.5">
      <c r="A229" s="90" t="s">
        <v>256</v>
      </c>
      <c r="B229" s="94">
        <v>113.76</v>
      </c>
      <c r="C229" s="100">
        <v>9.56</v>
      </c>
      <c r="D229" s="94">
        <v>130.13</v>
      </c>
      <c r="E229" s="95">
        <v>10733</v>
      </c>
      <c r="F229" s="90">
        <v>2</v>
      </c>
      <c r="G229" s="90">
        <v>3</v>
      </c>
      <c r="H229" s="90">
        <v>3</v>
      </c>
      <c r="I229" s="100">
        <v>0.57</v>
      </c>
      <c r="J229" s="90">
        <v>1.3</v>
      </c>
      <c r="K229" s="90">
        <v>0</v>
      </c>
      <c r="L229" s="100">
        <v>12.34</v>
      </c>
      <c r="M229" s="90">
        <v>3.31</v>
      </c>
      <c r="N229" s="90">
        <v>-0.59</v>
      </c>
      <c r="O229" s="100">
        <v>4.76</v>
      </c>
      <c r="P229" s="100">
        <v>8.16</v>
      </c>
      <c r="Q229" s="90">
        <v>5.68</v>
      </c>
      <c r="R229" s="90">
        <v>2.38</v>
      </c>
      <c r="S229" s="90">
        <v>7</v>
      </c>
      <c r="T229" s="90">
        <v>9</v>
      </c>
      <c r="U229" s="90">
        <v>1.67</v>
      </c>
      <c r="V229" s="90">
        <v>2.22</v>
      </c>
      <c r="W229" s="89" t="e">
        <f>VLOOKUP($A229,$AY$3:$BB$78,3,FALSE)</f>
        <v>#N/A</v>
      </c>
      <c r="X229" s="90">
        <v>20180425</v>
      </c>
      <c r="Y229" s="115" t="s">
        <v>15</v>
      </c>
      <c r="Z229" s="115" t="s">
        <v>128</v>
      </c>
      <c r="AA229" s="90">
        <f>VLOOKUP(Y229,$AS$3:$AT$18,2,FALSE)</f>
        <v>4</v>
      </c>
      <c r="AB229" s="129">
        <v>62</v>
      </c>
      <c r="AC229" s="91" t="e">
        <f>VLOOKUP($A229,$AY$3:$BB$78,4,FALSE)</f>
        <v>#N/A</v>
      </c>
      <c r="AD229" s="51">
        <v>5</v>
      </c>
      <c r="AE229" s="103">
        <v>14.39</v>
      </c>
      <c r="AF229" s="102" t="s">
        <v>43</v>
      </c>
      <c r="AG229" s="83">
        <f>countccolor(A229:AF229,AG$2)+countccolor(AH229,AG$2)</f>
        <v>8</v>
      </c>
      <c r="AH229" s="98">
        <v>0</v>
      </c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</row>
    <row r="230" spans="1:56" ht="13.5">
      <c r="A230" s="90" t="s">
        <v>250</v>
      </c>
      <c r="B230" s="94">
        <v>69.85</v>
      </c>
      <c r="C230" s="100">
        <v>12.05</v>
      </c>
      <c r="D230" s="94">
        <v>73</v>
      </c>
      <c r="E230" s="95">
        <v>2701</v>
      </c>
      <c r="F230" s="100">
        <v>1</v>
      </c>
      <c r="G230" s="90">
        <v>2</v>
      </c>
      <c r="H230" s="90">
        <v>2</v>
      </c>
      <c r="I230" s="90">
        <v>0.89</v>
      </c>
      <c r="J230" s="90">
        <v>0.88</v>
      </c>
      <c r="K230" s="90">
        <v>0</v>
      </c>
      <c r="L230" s="100">
        <v>6.03</v>
      </c>
      <c r="M230" s="90">
        <v>8.45</v>
      </c>
      <c r="N230" s="90">
        <v>13.16</v>
      </c>
      <c r="O230" s="90">
        <v>0</v>
      </c>
      <c r="P230" s="90">
        <v>0</v>
      </c>
      <c r="Q230" s="90">
        <v>8.69</v>
      </c>
      <c r="R230" s="90">
        <v>4.02</v>
      </c>
      <c r="S230" s="100">
        <v>3</v>
      </c>
      <c r="T230" s="90">
        <v>3</v>
      </c>
      <c r="U230" s="90">
        <v>1</v>
      </c>
      <c r="V230" s="90">
        <v>1.66</v>
      </c>
      <c r="W230" s="142">
        <f>VLOOKUP($A230,$AY$3:$BB$78,3,FALSE)</f>
        <v>43145</v>
      </c>
      <c r="X230" s="90">
        <v>20180426</v>
      </c>
      <c r="Y230" s="115" t="s">
        <v>15</v>
      </c>
      <c r="Z230" s="115" t="s">
        <v>109</v>
      </c>
      <c r="AA230" s="90">
        <f>VLOOKUP(Y230,$AS$3:$AT$18,2,FALSE)</f>
        <v>4</v>
      </c>
      <c r="AB230" s="129">
        <v>62</v>
      </c>
      <c r="AC230" s="143">
        <f>VLOOKUP($A230,$AY$3:$BB$78,4,FALSE)</f>
        <v>0.3</v>
      </c>
      <c r="AD230" s="51">
        <v>5</v>
      </c>
      <c r="AE230" s="83">
        <v>4.51</v>
      </c>
      <c r="AF230" s="90" t="s">
        <v>44</v>
      </c>
      <c r="AG230" s="83">
        <f>countccolor(A230:AF230,AG$2)+countccolor(AH230,AG$2)</f>
        <v>6</v>
      </c>
      <c r="AH230" s="134">
        <v>0</v>
      </c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</row>
    <row r="231" spans="1:56" ht="13.5">
      <c r="A231" s="90" t="s">
        <v>293</v>
      </c>
      <c r="B231" s="94">
        <v>18.37</v>
      </c>
      <c r="C231" s="100">
        <v>19.84</v>
      </c>
      <c r="D231" s="94">
        <v>32.6</v>
      </c>
      <c r="E231" s="95">
        <v>1496</v>
      </c>
      <c r="F231" s="90">
        <v>2</v>
      </c>
      <c r="G231" s="90">
        <v>3</v>
      </c>
      <c r="H231" s="90">
        <v>3</v>
      </c>
      <c r="I231" s="100">
        <v>0.05</v>
      </c>
      <c r="J231" s="90">
        <v>0.85</v>
      </c>
      <c r="K231" s="100">
        <v>8.35</v>
      </c>
      <c r="L231" s="100">
        <v>27.64</v>
      </c>
      <c r="M231" s="90">
        <v>37.5</v>
      </c>
      <c r="N231" s="90">
        <v>20</v>
      </c>
      <c r="O231" s="90">
        <v>0</v>
      </c>
      <c r="P231" s="100">
        <v>2.75</v>
      </c>
      <c r="Q231" s="100">
        <v>34.86</v>
      </c>
      <c r="R231" s="90">
        <v>11.55</v>
      </c>
      <c r="S231" s="90">
        <v>17</v>
      </c>
      <c r="T231" s="90">
        <v>16</v>
      </c>
      <c r="U231" s="90">
        <v>2.33</v>
      </c>
      <c r="V231" s="90">
        <v>0</v>
      </c>
      <c r="W231" s="89" t="e">
        <f>VLOOKUP($A231,$AY$3:$BB$78,3,FALSE)</f>
        <v>#N/A</v>
      </c>
      <c r="X231" s="90">
        <v>20180226</v>
      </c>
      <c r="Y231" s="115" t="s">
        <v>40</v>
      </c>
      <c r="Z231" s="115" t="s">
        <v>340</v>
      </c>
      <c r="AA231" s="90">
        <f>VLOOKUP(Y231,$AS$3:$AT$18,2,FALSE)</f>
        <v>12</v>
      </c>
      <c r="AB231" s="129">
        <v>71</v>
      </c>
      <c r="AC231" s="91" t="e">
        <f>VLOOKUP($A231,$AY$3:$BB$78,4,FALSE)</f>
        <v>#N/A</v>
      </c>
      <c r="AD231" s="51">
        <v>2</v>
      </c>
      <c r="AE231" s="103">
        <v>77.46</v>
      </c>
      <c r="AF231" s="102" t="s">
        <v>43</v>
      </c>
      <c r="AG231" s="83">
        <f>countccolor(A231:AF231,AG$2)+countccolor(AH231,AG$2)</f>
        <v>9</v>
      </c>
      <c r="AH231" s="98">
        <v>0</v>
      </c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</row>
    <row r="232" spans="1:56" ht="13.5">
      <c r="A232" s="90" t="s">
        <v>151</v>
      </c>
      <c r="B232" s="94">
        <v>15.37</v>
      </c>
      <c r="C232" s="90">
        <v>0.37</v>
      </c>
      <c r="D232" s="94">
        <v>19.6</v>
      </c>
      <c r="E232" s="95">
        <v>1686</v>
      </c>
      <c r="F232" s="90">
        <v>2</v>
      </c>
      <c r="G232" s="90">
        <v>2</v>
      </c>
      <c r="H232" s="90">
        <v>2</v>
      </c>
      <c r="I232" s="100">
        <v>0.35</v>
      </c>
      <c r="J232" s="90">
        <v>0.95</v>
      </c>
      <c r="K232" s="90">
        <v>0.34</v>
      </c>
      <c r="L232" s="90">
        <v>1.57</v>
      </c>
      <c r="M232" s="90">
        <v>10</v>
      </c>
      <c r="N232" s="90">
        <v>4.88</v>
      </c>
      <c r="O232" s="90">
        <v>0</v>
      </c>
      <c r="P232" s="90">
        <v>0</v>
      </c>
      <c r="Q232" s="90">
        <v>12.35</v>
      </c>
      <c r="R232" s="90">
        <v>7.52</v>
      </c>
      <c r="S232" s="90">
        <v>5</v>
      </c>
      <c r="T232" s="90">
        <v>5</v>
      </c>
      <c r="U232" s="90">
        <v>1.9</v>
      </c>
      <c r="V232" s="90">
        <v>2.34</v>
      </c>
      <c r="W232" s="142">
        <f>VLOOKUP($A232,$AY$3:$BB$78,3,FALSE)</f>
        <v>43174</v>
      </c>
      <c r="X232" s="90">
        <v>20180503</v>
      </c>
      <c r="Y232" s="115" t="s">
        <v>19</v>
      </c>
      <c r="Z232" s="115" t="s">
        <v>66</v>
      </c>
      <c r="AA232" s="90">
        <f>VLOOKUP(Y232,$AS$3:$AT$18,2,FALSE)</f>
        <v>4</v>
      </c>
      <c r="AB232" s="129">
        <v>74</v>
      </c>
      <c r="AC232" s="143">
        <f>VLOOKUP($A232,$AY$3:$BB$78,4,FALSE)</f>
        <v>0.09</v>
      </c>
      <c r="AD232" s="51">
        <v>1</v>
      </c>
      <c r="AE232" s="103">
        <v>27.52</v>
      </c>
      <c r="AF232" s="100" t="s">
        <v>43</v>
      </c>
      <c r="AG232" s="83">
        <f>countccolor(A232:AF232,AG$2)+countccolor(AH232,AG$2)</f>
        <v>4</v>
      </c>
      <c r="AH232" s="98">
        <v>-0.0037</v>
      </c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</row>
    <row r="233" spans="1:56" ht="13.5">
      <c r="A233" s="51" t="s">
        <v>385</v>
      </c>
      <c r="B233" s="51">
        <v>53.82</v>
      </c>
      <c r="C233" s="101">
        <v>23.17</v>
      </c>
      <c r="D233" s="51">
        <v>60.8</v>
      </c>
      <c r="E233" s="105">
        <v>6984</v>
      </c>
      <c r="F233" s="105">
        <v>2</v>
      </c>
      <c r="G233" s="51">
        <v>3</v>
      </c>
      <c r="H233" s="106">
        <v>3</v>
      </c>
      <c r="I233" s="51">
        <v>1.15</v>
      </c>
      <c r="J233" s="51">
        <v>1.4</v>
      </c>
      <c r="K233" s="105">
        <v>0</v>
      </c>
      <c r="L233" s="101">
        <v>8.24</v>
      </c>
      <c r="M233" s="51">
        <v>21.74</v>
      </c>
      <c r="N233" s="51">
        <v>16.44</v>
      </c>
      <c r="O233" s="101">
        <v>9.72</v>
      </c>
      <c r="P233" s="101">
        <v>9.72</v>
      </c>
      <c r="Q233" s="51" t="s">
        <v>1</v>
      </c>
      <c r="R233" s="51" t="s">
        <v>1</v>
      </c>
      <c r="S233" s="51">
        <v>6</v>
      </c>
      <c r="T233" s="51">
        <v>5</v>
      </c>
      <c r="U233" s="51">
        <v>2.59</v>
      </c>
      <c r="V233" s="101">
        <v>3.05</v>
      </c>
      <c r="W233" s="89" t="e">
        <f>VLOOKUP($A233,$AY$3:$BB$78,3,FALSE)</f>
        <v>#N/A</v>
      </c>
      <c r="X233" s="42">
        <v>20180426</v>
      </c>
      <c r="Y233" s="113" t="s">
        <v>19</v>
      </c>
      <c r="Z233" s="114" t="s">
        <v>66</v>
      </c>
      <c r="AA233" s="90">
        <f>VLOOKUP(Y233,$AS$3:$AT$18,2,FALSE)</f>
        <v>4</v>
      </c>
      <c r="AB233" s="129">
        <v>74</v>
      </c>
      <c r="AC233" s="91" t="e">
        <f>VLOOKUP($A233,$AY$3:$BB$78,4,FALSE)</f>
        <v>#N/A</v>
      </c>
      <c r="AD233" s="51">
        <v>1</v>
      </c>
      <c r="AE233" s="99">
        <v>12.97</v>
      </c>
      <c r="AF233" s="99" t="s">
        <v>43</v>
      </c>
      <c r="AG233" s="83">
        <f>countccolor(A233:AF233,AG$2)+countccolor(AH233,AG$2)</f>
        <v>8</v>
      </c>
      <c r="AH233" s="98">
        <v>0</v>
      </c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</row>
    <row r="234" spans="1:56" ht="13.5">
      <c r="A234" s="90" t="s">
        <v>285</v>
      </c>
      <c r="B234" s="94">
        <v>180.24</v>
      </c>
      <c r="C234" s="100">
        <v>6.43</v>
      </c>
      <c r="D234" s="94">
        <v>236.2</v>
      </c>
      <c r="E234" s="95">
        <v>10018</v>
      </c>
      <c r="F234" s="90">
        <v>2</v>
      </c>
      <c r="G234" s="90">
        <v>2</v>
      </c>
      <c r="H234" s="90">
        <v>2</v>
      </c>
      <c r="I234" s="100">
        <v>0.49</v>
      </c>
      <c r="J234" s="90">
        <v>0.92</v>
      </c>
      <c r="K234" s="125">
        <v>0</v>
      </c>
      <c r="L234" s="100">
        <v>3.46</v>
      </c>
      <c r="M234" s="90">
        <v>2.86</v>
      </c>
      <c r="N234" s="90">
        <v>1.49</v>
      </c>
      <c r="O234" s="90">
        <v>0</v>
      </c>
      <c r="P234" s="100">
        <v>20</v>
      </c>
      <c r="Q234" s="90">
        <v>9.58</v>
      </c>
      <c r="R234" s="90">
        <v>6.61</v>
      </c>
      <c r="S234" s="90">
        <v>6</v>
      </c>
      <c r="T234" s="90">
        <v>6</v>
      </c>
      <c r="U234" s="90">
        <v>4.35</v>
      </c>
      <c r="V234" s="90">
        <v>0.44</v>
      </c>
      <c r="W234" s="89" t="e">
        <f>VLOOKUP($A234,$AY$3:$BB$78,3,FALSE)</f>
        <v>#N/A</v>
      </c>
      <c r="X234" s="90">
        <v>20180507</v>
      </c>
      <c r="Y234" s="115" t="s">
        <v>19</v>
      </c>
      <c r="Z234" s="115" t="s">
        <v>66</v>
      </c>
      <c r="AA234" s="90">
        <f>VLOOKUP(Y234,$AS$3:$AT$18,2,FALSE)</f>
        <v>4</v>
      </c>
      <c r="AB234" s="129">
        <v>74</v>
      </c>
      <c r="AC234" s="91" t="e">
        <f>VLOOKUP($A234,$AY$3:$BB$78,4,FALSE)</f>
        <v>#N/A</v>
      </c>
      <c r="AD234" s="51">
        <v>3</v>
      </c>
      <c r="AE234" s="103">
        <v>31.05</v>
      </c>
      <c r="AF234" s="90" t="s">
        <v>44</v>
      </c>
      <c r="AG234" s="83">
        <f>countccolor(A234:AF234,AG$2)+countccolor(AH234,AG$2)</f>
        <v>6</v>
      </c>
      <c r="AH234" s="98">
        <v>0.0116</v>
      </c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</row>
    <row r="235" spans="1:56" ht="13.5">
      <c r="A235" s="51" t="s">
        <v>136</v>
      </c>
      <c r="B235" s="51">
        <v>35.3</v>
      </c>
      <c r="C235" s="101">
        <v>7.3</v>
      </c>
      <c r="D235" s="51">
        <v>37.67</v>
      </c>
      <c r="E235" s="105">
        <v>2668</v>
      </c>
      <c r="F235" s="105">
        <v>2</v>
      </c>
      <c r="G235" s="51">
        <v>1</v>
      </c>
      <c r="H235" s="106">
        <v>1</v>
      </c>
      <c r="I235" s="101">
        <v>0.33</v>
      </c>
      <c r="J235" s="101">
        <v>0.71</v>
      </c>
      <c r="K235" s="105">
        <v>-2.72</v>
      </c>
      <c r="L235" s="101">
        <v>4.32</v>
      </c>
      <c r="M235" s="51">
        <v>-2.94</v>
      </c>
      <c r="N235" s="51">
        <v>3.17</v>
      </c>
      <c r="O235" s="51">
        <v>0</v>
      </c>
      <c r="P235" s="51">
        <v>0</v>
      </c>
      <c r="Q235" s="51">
        <v>9.65</v>
      </c>
      <c r="R235" s="51">
        <v>8.52</v>
      </c>
      <c r="S235" s="51">
        <v>6</v>
      </c>
      <c r="T235" s="51">
        <v>6</v>
      </c>
      <c r="U235" s="51">
        <v>3.35</v>
      </c>
      <c r="V235" s="101">
        <v>6.8</v>
      </c>
      <c r="W235" s="142">
        <f>VLOOKUP($A235,$AY$3:$BB$78,3,FALSE)</f>
        <v>43144</v>
      </c>
      <c r="X235" s="42">
        <v>20180426</v>
      </c>
      <c r="Y235" s="113" t="s">
        <v>19</v>
      </c>
      <c r="Z235" s="114" t="s">
        <v>66</v>
      </c>
      <c r="AA235" s="90">
        <f>VLOOKUP(Y235,$AS$3:$AT$18,2,FALSE)</f>
        <v>4</v>
      </c>
      <c r="AB235" s="129">
        <v>74</v>
      </c>
      <c r="AC235" s="143">
        <f>VLOOKUP($A235,$AY$3:$BB$78,4,FALSE)</f>
        <v>0.6</v>
      </c>
      <c r="AD235" s="51">
        <v>3</v>
      </c>
      <c r="AE235" s="42">
        <v>6.71</v>
      </c>
      <c r="AF235" s="99" t="s">
        <v>43</v>
      </c>
      <c r="AG235" s="83">
        <f>countccolor(A235:AF235,AG$2)+countccolor(AH235,AG$2)</f>
        <v>8</v>
      </c>
      <c r="AH235" s="134">
        <v>-0.034</v>
      </c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</row>
    <row r="236" spans="1:56" ht="13.5">
      <c r="A236" s="51" t="s">
        <v>237</v>
      </c>
      <c r="B236" s="51">
        <v>44.45</v>
      </c>
      <c r="C236" s="101">
        <v>7.97</v>
      </c>
      <c r="D236" s="51">
        <v>54</v>
      </c>
      <c r="E236" s="105">
        <v>3450</v>
      </c>
      <c r="F236" s="105">
        <v>2</v>
      </c>
      <c r="G236" s="51">
        <v>2</v>
      </c>
      <c r="H236" s="106">
        <v>3</v>
      </c>
      <c r="I236" s="101">
        <v>0.57</v>
      </c>
      <c r="J236" s="51">
        <v>0.88</v>
      </c>
      <c r="K236" s="105">
        <v>0.35</v>
      </c>
      <c r="L236" s="101">
        <v>6.32</v>
      </c>
      <c r="M236" s="51">
        <v>1.49</v>
      </c>
      <c r="N236" s="51">
        <v>4.41</v>
      </c>
      <c r="O236" s="51">
        <v>0</v>
      </c>
      <c r="P236" s="101">
        <v>9.72</v>
      </c>
      <c r="Q236" s="51">
        <v>10.54</v>
      </c>
      <c r="R236" s="51">
        <v>5.53</v>
      </c>
      <c r="S236" s="51">
        <v>6</v>
      </c>
      <c r="T236" s="51">
        <v>5</v>
      </c>
      <c r="U236" s="51">
        <v>1.15</v>
      </c>
      <c r="V236" s="51">
        <v>2.43</v>
      </c>
      <c r="W236" s="142">
        <f>VLOOKUP($A236,$AY$3:$BB$78,3,FALSE)</f>
        <v>43147</v>
      </c>
      <c r="X236" s="42">
        <v>20180425</v>
      </c>
      <c r="Y236" s="113" t="s">
        <v>15</v>
      </c>
      <c r="Z236" s="114" t="s">
        <v>246</v>
      </c>
      <c r="AA236" s="90">
        <f>VLOOKUP(Y236,$AS$3:$AT$18,2,FALSE)</f>
        <v>4</v>
      </c>
      <c r="AB236" s="129">
        <v>74</v>
      </c>
      <c r="AC236" s="143">
        <f>VLOOKUP($A236,$AY$3:$BB$78,4,FALSE)</f>
        <v>0.27</v>
      </c>
      <c r="AD236" s="51">
        <v>1</v>
      </c>
      <c r="AE236" s="99">
        <v>21.49</v>
      </c>
      <c r="AF236" s="99" t="s">
        <v>43</v>
      </c>
      <c r="AG236" s="83">
        <f>countccolor(A236:AF236,AG$2)+countccolor(AH236,AG$2)</f>
        <v>7</v>
      </c>
      <c r="AH236" s="98">
        <v>0</v>
      </c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</row>
    <row r="237" spans="1:56" ht="13.5">
      <c r="A237" s="90" t="s">
        <v>392</v>
      </c>
      <c r="B237" s="94">
        <v>52.15</v>
      </c>
      <c r="C237" s="100">
        <v>5.53</v>
      </c>
      <c r="D237" s="94">
        <v>57.67</v>
      </c>
      <c r="E237" s="95">
        <v>1710</v>
      </c>
      <c r="F237" s="90">
        <v>2</v>
      </c>
      <c r="G237" s="90">
        <v>2</v>
      </c>
      <c r="H237" s="90">
        <v>3</v>
      </c>
      <c r="I237" s="90">
        <v>2.12</v>
      </c>
      <c r="J237" s="90">
        <v>0.81</v>
      </c>
      <c r="K237" s="90">
        <v>0</v>
      </c>
      <c r="L237" s="100">
        <v>2.56</v>
      </c>
      <c r="M237" s="90">
        <v>0</v>
      </c>
      <c r="N237" s="90">
        <v>1.85</v>
      </c>
      <c r="O237" s="90">
        <v>0</v>
      </c>
      <c r="P237" s="100">
        <v>2.86</v>
      </c>
      <c r="Q237" s="90">
        <v>11.81</v>
      </c>
      <c r="R237" s="90">
        <v>7.06</v>
      </c>
      <c r="S237" s="90">
        <v>7</v>
      </c>
      <c r="T237" s="90">
        <v>8</v>
      </c>
      <c r="U237" s="90">
        <v>1.56</v>
      </c>
      <c r="V237" s="90">
        <v>1.38</v>
      </c>
      <c r="W237" s="89" t="e">
        <f>VLOOKUP($A237,$AY$3:$BB$78,3,FALSE)</f>
        <v>#N/A</v>
      </c>
      <c r="X237" s="90">
        <v>20180517</v>
      </c>
      <c r="Y237" s="115" t="s">
        <v>10</v>
      </c>
      <c r="Z237" s="115" t="s">
        <v>430</v>
      </c>
      <c r="AA237" s="90">
        <f>VLOOKUP(Y237,$AS$3:$AT$18,2,FALSE)</f>
        <v>11</v>
      </c>
      <c r="AB237" s="132">
        <v>76</v>
      </c>
      <c r="AC237" s="91" t="e">
        <f>VLOOKUP($A237,$AY$3:$BB$78,4,FALSE)</f>
        <v>#N/A</v>
      </c>
      <c r="AD237" s="51">
        <v>1</v>
      </c>
      <c r="AE237" s="103">
        <v>10.58</v>
      </c>
      <c r="AF237" s="90" t="s">
        <v>44</v>
      </c>
      <c r="AG237" s="83">
        <f>countccolor(A237:AF237,AG$2)+countccolor(AH237,AG$2)</f>
        <v>4</v>
      </c>
      <c r="AH237" s="98">
        <v>0</v>
      </c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</row>
    <row r="238" spans="1:56" ht="13.5">
      <c r="A238" s="90" t="s">
        <v>286</v>
      </c>
      <c r="B238" s="94">
        <v>60.96</v>
      </c>
      <c r="C238" s="90">
        <v>4.19</v>
      </c>
      <c r="D238" s="94">
        <v>71.25</v>
      </c>
      <c r="E238" s="95">
        <v>10481</v>
      </c>
      <c r="F238" s="90">
        <v>2</v>
      </c>
      <c r="G238" s="90">
        <v>4</v>
      </c>
      <c r="H238" s="90">
        <v>4</v>
      </c>
      <c r="I238" s="90">
        <v>1.15</v>
      </c>
      <c r="J238" s="90">
        <v>1.71</v>
      </c>
      <c r="K238" s="90">
        <v>0</v>
      </c>
      <c r="L238" s="100">
        <v>7.59</v>
      </c>
      <c r="M238" s="90">
        <v>7.14</v>
      </c>
      <c r="N238" s="90">
        <v>1.89</v>
      </c>
      <c r="O238" s="90">
        <v>0</v>
      </c>
      <c r="P238" s="90">
        <v>0</v>
      </c>
      <c r="Q238" s="90">
        <v>9.44</v>
      </c>
      <c r="R238" s="90">
        <v>8.46</v>
      </c>
      <c r="S238" s="90">
        <v>11</v>
      </c>
      <c r="T238" s="90">
        <v>11</v>
      </c>
      <c r="U238" s="90">
        <v>3.5</v>
      </c>
      <c r="V238" s="90">
        <v>1.18</v>
      </c>
      <c r="W238" s="89" t="e">
        <f>VLOOKUP($A238,$AY$3:$BB$78,3,FALSE)</f>
        <v>#N/A</v>
      </c>
      <c r="X238" s="90">
        <v>20180426</v>
      </c>
      <c r="Y238" s="115" t="s">
        <v>15</v>
      </c>
      <c r="Z238" s="115" t="s">
        <v>336</v>
      </c>
      <c r="AA238" s="90">
        <f>VLOOKUP(Y238,$AS$3:$AT$18,2,FALSE)</f>
        <v>4</v>
      </c>
      <c r="AB238" s="132">
        <v>76</v>
      </c>
      <c r="AC238" s="91" t="e">
        <f>VLOOKUP($A238,$AY$3:$BB$78,4,FALSE)</f>
        <v>#N/A</v>
      </c>
      <c r="AD238" s="51">
        <v>4</v>
      </c>
      <c r="AE238" s="103">
        <v>16.88</v>
      </c>
      <c r="AF238" s="92" t="s">
        <v>44</v>
      </c>
      <c r="AG238" s="83">
        <f>countccolor(A238:AF238,AG$2)+countccolor(AH238,AG$2)</f>
        <v>2</v>
      </c>
      <c r="AH238" s="98">
        <v>0</v>
      </c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</row>
    <row r="239" spans="1:56" ht="13.5">
      <c r="A239" s="42" t="s">
        <v>328</v>
      </c>
      <c r="B239" s="42">
        <v>54.62</v>
      </c>
      <c r="C239" s="42">
        <v>4.76</v>
      </c>
      <c r="D239" s="42">
        <v>57.21</v>
      </c>
      <c r="E239" s="75">
        <v>3884</v>
      </c>
      <c r="F239" s="75">
        <v>2</v>
      </c>
      <c r="G239" s="42">
        <v>3</v>
      </c>
      <c r="H239" s="76">
        <v>3</v>
      </c>
      <c r="I239" s="42">
        <v>1.18</v>
      </c>
      <c r="J239" s="42">
        <v>1.85</v>
      </c>
      <c r="K239" s="75">
        <v>0</v>
      </c>
      <c r="L239" s="99">
        <v>5.28</v>
      </c>
      <c r="M239" s="42">
        <v>0</v>
      </c>
      <c r="N239" s="42">
        <v>0</v>
      </c>
      <c r="O239" s="42">
        <v>0</v>
      </c>
      <c r="P239" s="42">
        <v>0</v>
      </c>
      <c r="Q239" s="42">
        <v>9.54</v>
      </c>
      <c r="R239" s="42">
        <v>10.27</v>
      </c>
      <c r="S239" s="42">
        <v>15</v>
      </c>
      <c r="T239" s="42">
        <v>15</v>
      </c>
      <c r="U239" s="42">
        <v>1.8</v>
      </c>
      <c r="V239" s="42">
        <v>1.54</v>
      </c>
      <c r="W239" s="89" t="e">
        <f>VLOOKUP($A239,$AY$3:$BB$78,3,FALSE)</f>
        <v>#N/A</v>
      </c>
      <c r="X239" s="42">
        <v>20180220</v>
      </c>
      <c r="Y239" s="42" t="s">
        <v>11</v>
      </c>
      <c r="Z239" s="114" t="s">
        <v>120</v>
      </c>
      <c r="AA239" s="90">
        <f>VLOOKUP(Y239,$AS$3:$AT$18,2,FALSE)</f>
        <v>1</v>
      </c>
      <c r="AB239" s="42">
        <v>76</v>
      </c>
      <c r="AC239" s="91" t="e">
        <f>VLOOKUP($A239,$AY$3:$BB$78,4,FALSE)</f>
        <v>#N/A</v>
      </c>
      <c r="AD239" s="42">
        <v>4</v>
      </c>
      <c r="AE239" s="42">
        <v>4.75</v>
      </c>
      <c r="AF239" s="42" t="s">
        <v>44</v>
      </c>
      <c r="AG239" s="83">
        <f>countccolor(A239:AF239,AG$2)+countccolor(AH239,AG$2)</f>
        <v>1</v>
      </c>
      <c r="AH239" s="98">
        <v>0.0287</v>
      </c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</row>
    <row r="240" spans="1:56" ht="13.5">
      <c r="A240" s="51" t="s">
        <v>318</v>
      </c>
      <c r="B240" s="51">
        <v>53.2</v>
      </c>
      <c r="C240" s="51">
        <v>2.75</v>
      </c>
      <c r="D240" s="51">
        <v>65.7</v>
      </c>
      <c r="E240" s="105">
        <v>688</v>
      </c>
      <c r="F240" s="105">
        <v>2</v>
      </c>
      <c r="G240" s="51">
        <v>3</v>
      </c>
      <c r="H240" s="106">
        <v>3</v>
      </c>
      <c r="I240" s="51">
        <v>1</v>
      </c>
      <c r="J240" s="101">
        <v>0.78</v>
      </c>
      <c r="K240" s="126">
        <v>0</v>
      </c>
      <c r="L240" s="51">
        <v>1.61</v>
      </c>
      <c r="M240" s="51">
        <v>-22.22</v>
      </c>
      <c r="N240" s="51">
        <v>19.61</v>
      </c>
      <c r="O240" s="51">
        <v>0</v>
      </c>
      <c r="P240" s="51">
        <v>0</v>
      </c>
      <c r="Q240" s="51">
        <v>0.77</v>
      </c>
      <c r="R240" s="51">
        <v>1.38</v>
      </c>
      <c r="S240" s="51">
        <v>10</v>
      </c>
      <c r="T240" s="51">
        <v>10</v>
      </c>
      <c r="U240" s="101">
        <v>0.52</v>
      </c>
      <c r="V240" s="51">
        <v>0</v>
      </c>
      <c r="W240" s="89" t="e">
        <f>VLOOKUP($A240,$AY$3:$BB$78,3,FALSE)</f>
        <v>#N/A</v>
      </c>
      <c r="X240" s="42">
        <v>20180222</v>
      </c>
      <c r="Y240" s="113" t="s">
        <v>11</v>
      </c>
      <c r="Z240" s="114" t="s">
        <v>120</v>
      </c>
      <c r="AA240" s="90">
        <f>VLOOKUP(Y240,$AS$3:$AT$18,2,FALSE)</f>
        <v>1</v>
      </c>
      <c r="AB240" s="132">
        <v>76</v>
      </c>
      <c r="AC240" s="91" t="e">
        <f>VLOOKUP($A240,$AY$3:$BB$78,4,FALSE)</f>
        <v>#N/A</v>
      </c>
      <c r="AD240" s="51">
        <v>2</v>
      </c>
      <c r="AE240" s="99">
        <v>23.5</v>
      </c>
      <c r="AF240" s="42" t="s">
        <v>44</v>
      </c>
      <c r="AG240" s="83">
        <f>countccolor(A240:AF240,AG$2)+countccolor(AH240,AG$2)</f>
        <v>3</v>
      </c>
      <c r="AH240" s="98">
        <v>-0.0184</v>
      </c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</row>
    <row r="241" spans="1:56" ht="13.5">
      <c r="A241" s="51" t="s">
        <v>362</v>
      </c>
      <c r="B241" s="51">
        <v>92.19</v>
      </c>
      <c r="C241" s="101">
        <v>5.91</v>
      </c>
      <c r="D241" s="51">
        <v>91</v>
      </c>
      <c r="E241" s="105">
        <v>10754</v>
      </c>
      <c r="F241" s="105">
        <v>2</v>
      </c>
      <c r="G241" s="51">
        <v>3</v>
      </c>
      <c r="H241" s="106">
        <v>3</v>
      </c>
      <c r="I241" s="51">
        <v>0.8</v>
      </c>
      <c r="J241" s="51">
        <v>2.06</v>
      </c>
      <c r="K241" s="107">
        <v>6.88</v>
      </c>
      <c r="L241" s="101">
        <v>8.61</v>
      </c>
      <c r="M241" s="51">
        <v>36.21</v>
      </c>
      <c r="N241" s="51">
        <v>31.71</v>
      </c>
      <c r="O241" s="51">
        <v>0</v>
      </c>
      <c r="P241" s="51">
        <v>0</v>
      </c>
      <c r="Q241" s="51">
        <v>4.81</v>
      </c>
      <c r="R241" s="51">
        <v>2.62</v>
      </c>
      <c r="S241" s="101">
        <v>4</v>
      </c>
      <c r="T241" s="51">
        <v>4</v>
      </c>
      <c r="U241" s="51">
        <v>2.51</v>
      </c>
      <c r="V241" s="51">
        <v>1.58</v>
      </c>
      <c r="W241" s="142">
        <f>VLOOKUP($A241,$AY$3:$BB$78,3,FALSE)</f>
        <v>43173</v>
      </c>
      <c r="X241" s="42">
        <v>20180509</v>
      </c>
      <c r="Y241" s="113" t="s">
        <v>41</v>
      </c>
      <c r="Z241" s="114" t="s">
        <v>415</v>
      </c>
      <c r="AA241" s="90">
        <f>VLOOKUP(Y241,$AS$3:$AT$18,2,FALSE)</f>
        <v>10</v>
      </c>
      <c r="AB241" s="132">
        <v>79</v>
      </c>
      <c r="AC241" s="143">
        <f>VLOOKUP($A241,$AY$3:$BB$78,4,FALSE)</f>
        <v>0.365</v>
      </c>
      <c r="AD241" s="51">
        <v>11</v>
      </c>
      <c r="AE241" s="42">
        <v>-1.29</v>
      </c>
      <c r="AF241" s="99" t="s">
        <v>43</v>
      </c>
      <c r="AG241" s="83">
        <f>countccolor(A241:AF241,AG$2)+countccolor(AH241,AG$2)</f>
        <v>5</v>
      </c>
      <c r="AH241" s="98">
        <v>0.0107</v>
      </c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</row>
    <row r="242" spans="1:56" ht="13.5">
      <c r="A242" s="51" t="s">
        <v>191</v>
      </c>
      <c r="B242" s="51">
        <v>53.5</v>
      </c>
      <c r="C242" s="51">
        <v>1.85</v>
      </c>
      <c r="D242" s="51">
        <v>62.75</v>
      </c>
      <c r="E242" s="105">
        <v>2774</v>
      </c>
      <c r="F242" s="105">
        <v>2</v>
      </c>
      <c r="G242" s="51">
        <v>2</v>
      </c>
      <c r="H242" s="106">
        <v>2</v>
      </c>
      <c r="I242" s="101">
        <v>0.38</v>
      </c>
      <c r="J242" s="101">
        <v>0.72</v>
      </c>
      <c r="K242" s="128">
        <v>2.93</v>
      </c>
      <c r="L242" s="101">
        <v>6.04</v>
      </c>
      <c r="M242" s="51">
        <v>14.08</v>
      </c>
      <c r="N242" s="51">
        <v>3.06</v>
      </c>
      <c r="O242" s="51">
        <v>0</v>
      </c>
      <c r="P242" s="51">
        <v>0</v>
      </c>
      <c r="Q242" s="51">
        <v>-0.66</v>
      </c>
      <c r="R242" s="51">
        <v>3.67</v>
      </c>
      <c r="S242" s="101">
        <v>4</v>
      </c>
      <c r="T242" s="51">
        <v>4</v>
      </c>
      <c r="U242" s="51">
        <v>0.87</v>
      </c>
      <c r="V242" s="51">
        <v>0.6</v>
      </c>
      <c r="W242" s="142">
        <f>VLOOKUP($A242,$AY$3:$BB$78,3,FALSE)</f>
        <v>43187</v>
      </c>
      <c r="X242" s="42">
        <v>20180426</v>
      </c>
      <c r="Y242" s="113" t="s">
        <v>21</v>
      </c>
      <c r="Z242" s="114" t="s">
        <v>108</v>
      </c>
      <c r="AA242" s="90">
        <f>VLOOKUP(Y242,$AS$3:$AT$18,2,FALSE)</f>
        <v>8</v>
      </c>
      <c r="AB242" s="132">
        <v>82</v>
      </c>
      <c r="AC242" s="143">
        <f>VLOOKUP($A242,$AY$3:$BB$78,4,FALSE)</f>
        <v>0.1</v>
      </c>
      <c r="AD242" s="51">
        <v>8</v>
      </c>
      <c r="AE242" s="99">
        <v>17.29</v>
      </c>
      <c r="AF242" s="99" t="s">
        <v>43</v>
      </c>
      <c r="AG242" s="83">
        <f>countccolor(A242:AF242,AG$2)+countccolor(AH242,AG$2)</f>
        <v>8</v>
      </c>
      <c r="AH242" s="134">
        <v>0</v>
      </c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</row>
    <row r="243" spans="1:56" ht="13.5">
      <c r="A243" s="90" t="s">
        <v>373</v>
      </c>
      <c r="B243" s="94">
        <v>134.75</v>
      </c>
      <c r="C243" s="100">
        <v>6.12</v>
      </c>
      <c r="D243" s="94">
        <v>141.88</v>
      </c>
      <c r="E243" s="95">
        <v>49558</v>
      </c>
      <c r="F243" s="90">
        <v>2</v>
      </c>
      <c r="G243" s="90">
        <v>2</v>
      </c>
      <c r="H243" s="90">
        <v>2</v>
      </c>
      <c r="I243" s="90">
        <v>1.09</v>
      </c>
      <c r="J243" s="90">
        <v>2.04</v>
      </c>
      <c r="K243" s="90">
        <v>0.62</v>
      </c>
      <c r="L243" s="100">
        <v>4.41</v>
      </c>
      <c r="M243" s="90">
        <v>5.56</v>
      </c>
      <c r="N243" s="90">
        <v>23.47</v>
      </c>
      <c r="O243" s="90">
        <v>0</v>
      </c>
      <c r="P243" s="100">
        <v>3.87</v>
      </c>
      <c r="Q243" s="90">
        <v>13.97</v>
      </c>
      <c r="R243" s="90">
        <v>7.35</v>
      </c>
      <c r="S243" s="90">
        <v>20</v>
      </c>
      <c r="T243" s="90">
        <v>21</v>
      </c>
      <c r="U243" s="90">
        <v>3.88</v>
      </c>
      <c r="V243" s="90">
        <v>1.13</v>
      </c>
      <c r="W243" s="142">
        <f>VLOOKUP($A243,$AY$3:$BB$78,3,FALSE)</f>
        <v>43158</v>
      </c>
      <c r="X243" s="90">
        <v>20180502</v>
      </c>
      <c r="Y243" s="115" t="s">
        <v>9</v>
      </c>
      <c r="Z243" s="115" t="s">
        <v>422</v>
      </c>
      <c r="AA243" s="90">
        <f>VLOOKUP(Y243,$AS$3:$AT$18,2,FALSE)</f>
        <v>7</v>
      </c>
      <c r="AB243" s="132">
        <v>83</v>
      </c>
      <c r="AC243" s="143">
        <f>VLOOKUP($A243,$AY$3:$BB$78,4,FALSE)</f>
        <v>0.38</v>
      </c>
      <c r="AD243" s="51">
        <v>6</v>
      </c>
      <c r="AE243" s="83">
        <v>5.29</v>
      </c>
      <c r="AF243" s="90" t="s">
        <v>44</v>
      </c>
      <c r="AG243" s="83">
        <f>countccolor(A243:AF243,AG$2)+countccolor(AH243,AG$2)</f>
        <v>3</v>
      </c>
      <c r="AH243" s="98">
        <v>0</v>
      </c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</row>
    <row r="244" spans="1:56" ht="13.5">
      <c r="A244" s="51" t="s">
        <v>400</v>
      </c>
      <c r="B244" s="51">
        <v>61.96</v>
      </c>
      <c r="C244" s="101">
        <v>21.74</v>
      </c>
      <c r="D244" s="51">
        <v>69.6</v>
      </c>
      <c r="E244" s="105">
        <v>20522</v>
      </c>
      <c r="F244" s="105">
        <v>2</v>
      </c>
      <c r="G244" s="51">
        <v>2</v>
      </c>
      <c r="H244" s="106">
        <v>3</v>
      </c>
      <c r="I244" s="101">
        <v>0.72</v>
      </c>
      <c r="J244" s="51">
        <v>2.54</v>
      </c>
      <c r="K244" s="107">
        <v>12.15</v>
      </c>
      <c r="L244" s="101">
        <v>15.96</v>
      </c>
      <c r="M244" s="51">
        <v>7.02</v>
      </c>
      <c r="N244" s="51">
        <v>6.35</v>
      </c>
      <c r="O244" s="51">
        <v>0</v>
      </c>
      <c r="P244" s="101">
        <v>5.56</v>
      </c>
      <c r="Q244" s="51">
        <v>4.84</v>
      </c>
      <c r="R244" s="51">
        <v>4.5</v>
      </c>
      <c r="S244" s="51">
        <v>9</v>
      </c>
      <c r="T244" s="51">
        <v>10</v>
      </c>
      <c r="U244" s="51">
        <v>2.04</v>
      </c>
      <c r="V244" s="51">
        <v>2.23</v>
      </c>
      <c r="W244" s="142">
        <f>VLOOKUP($A244,$AY$3:$BB$78,3,FALSE)</f>
        <v>43188</v>
      </c>
      <c r="X244" s="42">
        <v>20180426</v>
      </c>
      <c r="Y244" s="113" t="s">
        <v>41</v>
      </c>
      <c r="Z244" s="114" t="s">
        <v>435</v>
      </c>
      <c r="AA244" s="90">
        <f>VLOOKUP(Y244,$AS$3:$AT$18,2,FALSE)</f>
        <v>10</v>
      </c>
      <c r="AB244" s="132">
        <v>84</v>
      </c>
      <c r="AC244" s="143">
        <f>VLOOKUP($A244,$AY$3:$BB$78,4,FALSE)</f>
        <v>0.345</v>
      </c>
      <c r="AD244" s="51">
        <v>3</v>
      </c>
      <c r="AE244" s="99">
        <v>12.33</v>
      </c>
      <c r="AF244" s="42" t="s">
        <v>44</v>
      </c>
      <c r="AG244" s="83">
        <f>countccolor(A244:AF244,AG$2)+countccolor(AH244,AG$2)</f>
        <v>6</v>
      </c>
      <c r="AH244" s="98">
        <v>0</v>
      </c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</row>
    <row r="245" spans="1:56" ht="13.5">
      <c r="A245" s="90" t="s">
        <v>356</v>
      </c>
      <c r="B245" s="94">
        <v>21.4</v>
      </c>
      <c r="C245" s="100">
        <v>13.89</v>
      </c>
      <c r="D245" s="94">
        <v>23.9</v>
      </c>
      <c r="E245" s="95">
        <v>1361</v>
      </c>
      <c r="F245" s="100">
        <v>1</v>
      </c>
      <c r="G245" s="100">
        <v>5</v>
      </c>
      <c r="H245" s="90">
        <v>5</v>
      </c>
      <c r="I245" s="100">
        <v>0.3</v>
      </c>
      <c r="J245" s="90">
        <v>1.15</v>
      </c>
      <c r="K245" s="127">
        <v>22.45</v>
      </c>
      <c r="L245" s="100">
        <v>22.45</v>
      </c>
      <c r="M245" s="90">
        <v>28.13</v>
      </c>
      <c r="N245" s="90">
        <v>-6.06</v>
      </c>
      <c r="O245" s="90">
        <v>0</v>
      </c>
      <c r="P245" s="90">
        <v>0</v>
      </c>
      <c r="Q245" s="90">
        <v>9.19</v>
      </c>
      <c r="R245" s="90">
        <v>6.15</v>
      </c>
      <c r="S245" s="90">
        <v>5</v>
      </c>
      <c r="T245" s="90">
        <v>5</v>
      </c>
      <c r="U245" s="90">
        <v>0.86</v>
      </c>
      <c r="V245" s="90">
        <v>0</v>
      </c>
      <c r="W245" s="89" t="e">
        <f>VLOOKUP($A245,$AY$3:$BB$78,3,FALSE)</f>
        <v>#N/A</v>
      </c>
      <c r="X245" s="90">
        <v>20180508</v>
      </c>
      <c r="Y245" s="115" t="s">
        <v>15</v>
      </c>
      <c r="Z245" s="115" t="s">
        <v>412</v>
      </c>
      <c r="AA245" s="90">
        <f>VLOOKUP(Y245,$AS$3:$AT$18,2,FALSE)</f>
        <v>4</v>
      </c>
      <c r="AB245" s="132">
        <v>84</v>
      </c>
      <c r="AC245" s="91" t="e">
        <f>VLOOKUP($A245,$AY$3:$BB$78,4,FALSE)</f>
        <v>#N/A</v>
      </c>
      <c r="AD245" s="51">
        <v>6</v>
      </c>
      <c r="AE245" s="103">
        <v>11.68</v>
      </c>
      <c r="AF245" s="100" t="s">
        <v>43</v>
      </c>
      <c r="AG245" s="83">
        <f>countccolor(A245:AF245,AG$2)+countccolor(AH245,AG$2)</f>
        <v>8</v>
      </c>
      <c r="AH245" s="98">
        <v>0</v>
      </c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</row>
    <row r="246" spans="1:56" ht="13.5">
      <c r="A246" s="90" t="s">
        <v>357</v>
      </c>
      <c r="B246" s="94">
        <v>91.72</v>
      </c>
      <c r="C246" s="90">
        <v>4.71</v>
      </c>
      <c r="D246" s="94">
        <v>108.31</v>
      </c>
      <c r="E246" s="95">
        <v>79613</v>
      </c>
      <c r="F246" s="90">
        <v>2</v>
      </c>
      <c r="G246" s="90">
        <v>2</v>
      </c>
      <c r="H246" s="90">
        <v>1</v>
      </c>
      <c r="I246" s="100">
        <v>0.59</v>
      </c>
      <c r="J246" s="90">
        <v>1</v>
      </c>
      <c r="K246" s="90">
        <v>0</v>
      </c>
      <c r="L246" s="100">
        <v>5.35</v>
      </c>
      <c r="M246" s="90">
        <v>2.6</v>
      </c>
      <c r="N246" s="90">
        <v>2.04</v>
      </c>
      <c r="O246" s="90">
        <v>0</v>
      </c>
      <c r="P246" s="100">
        <v>1.18</v>
      </c>
      <c r="Q246" s="90">
        <v>8.12</v>
      </c>
      <c r="R246" s="90">
        <v>6.11</v>
      </c>
      <c r="S246" s="90">
        <v>18</v>
      </c>
      <c r="T246" s="90">
        <v>19</v>
      </c>
      <c r="U246" s="90">
        <v>2.38</v>
      </c>
      <c r="V246" s="90">
        <v>1.53</v>
      </c>
      <c r="W246" s="89" t="e">
        <f>VLOOKUP($A246,$AY$3:$BB$78,3,FALSE)</f>
        <v>#N/A</v>
      </c>
      <c r="X246" s="90">
        <v>20180418</v>
      </c>
      <c r="Y246" s="115" t="s">
        <v>19</v>
      </c>
      <c r="Z246" s="115" t="s">
        <v>278</v>
      </c>
      <c r="AA246" s="90">
        <f>VLOOKUP(Y246,$AS$3:$AT$18,2,FALSE)</f>
        <v>4</v>
      </c>
      <c r="AB246" s="132">
        <v>93</v>
      </c>
      <c r="AC246" s="91" t="e">
        <f>VLOOKUP($A246,$AY$3:$BB$78,4,FALSE)</f>
        <v>#N/A</v>
      </c>
      <c r="AD246" s="51">
        <v>3</v>
      </c>
      <c r="AE246" s="103">
        <v>18.09</v>
      </c>
      <c r="AF246" s="92" t="s">
        <v>44</v>
      </c>
      <c r="AG246" s="83">
        <f>countccolor(A246:AF246,AG$2)+countccolor(AH246,AG$2)</f>
        <v>4</v>
      </c>
      <c r="AH246" s="98">
        <v>0</v>
      </c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</row>
    <row r="247" spans="1:56" ht="13.5">
      <c r="A247" s="51" t="s">
        <v>153</v>
      </c>
      <c r="B247" s="51">
        <v>34.16</v>
      </c>
      <c r="C247" s="51">
        <v>3.88</v>
      </c>
      <c r="D247" s="51">
        <v>42.18</v>
      </c>
      <c r="E247" s="105">
        <v>203618</v>
      </c>
      <c r="F247" s="105">
        <v>2</v>
      </c>
      <c r="G247" s="51">
        <v>3</v>
      </c>
      <c r="H247" s="106">
        <v>3</v>
      </c>
      <c r="I247" s="51">
        <v>0.86</v>
      </c>
      <c r="J247" s="51">
        <v>3.99</v>
      </c>
      <c r="K247" s="105">
        <v>0.1</v>
      </c>
      <c r="L247" s="101">
        <v>7.46</v>
      </c>
      <c r="M247" s="51">
        <v>10.71</v>
      </c>
      <c r="N247" s="51">
        <v>3.08</v>
      </c>
      <c r="O247" s="51">
        <v>0</v>
      </c>
      <c r="P247" s="101">
        <v>3.59</v>
      </c>
      <c r="Q247" s="51">
        <v>3.35</v>
      </c>
      <c r="R247" s="51">
        <v>0.95</v>
      </c>
      <c r="S247" s="51">
        <v>13</v>
      </c>
      <c r="T247" s="51">
        <v>12</v>
      </c>
      <c r="U247" s="51">
        <v>3.88</v>
      </c>
      <c r="V247" s="101">
        <v>3.98</v>
      </c>
      <c r="W247" s="89" t="e">
        <f>VLOOKUP($A247,$AY$3:$BB$78,3,FALSE)</f>
        <v>#N/A</v>
      </c>
      <c r="X247" s="42">
        <v>20180501</v>
      </c>
      <c r="Y247" s="113" t="s">
        <v>12</v>
      </c>
      <c r="Z247" s="114" t="s">
        <v>170</v>
      </c>
      <c r="AA247" s="90">
        <f>VLOOKUP(Y247,$AS$3:$AT$18,2,FALSE)</f>
        <v>15</v>
      </c>
      <c r="AB247" s="132">
        <v>97</v>
      </c>
      <c r="AC247" s="91" t="e">
        <f>VLOOKUP($A247,$AY$3:$BB$78,4,FALSE)</f>
        <v>#N/A</v>
      </c>
      <c r="AD247" s="51">
        <v>8</v>
      </c>
      <c r="AE247" s="99">
        <v>23.48</v>
      </c>
      <c r="AF247" s="99" t="s">
        <v>43</v>
      </c>
      <c r="AG247" s="83">
        <f>countccolor(A247:AF247,AG$2)+countccolor(AH247,AG$2)</f>
        <v>6</v>
      </c>
      <c r="AH247" s="134">
        <v>0.0093</v>
      </c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</row>
    <row r="248" spans="1:56" ht="13.5">
      <c r="A248" s="42" t="s">
        <v>332</v>
      </c>
      <c r="B248" s="42">
        <v>164.98</v>
      </c>
      <c r="C248" s="99">
        <v>6.1</v>
      </c>
      <c r="D248" s="42">
        <v>180.2</v>
      </c>
      <c r="E248" s="75">
        <v>5897</v>
      </c>
      <c r="F248" s="75">
        <v>2</v>
      </c>
      <c r="G248" s="42">
        <v>2</v>
      </c>
      <c r="H248" s="76">
        <v>3</v>
      </c>
      <c r="I248" s="42">
        <v>1.09</v>
      </c>
      <c r="J248" s="42">
        <v>2.17</v>
      </c>
      <c r="K248" s="133">
        <v>2.71</v>
      </c>
      <c r="L248" s="99">
        <v>7.21</v>
      </c>
      <c r="M248" s="42">
        <v>-10</v>
      </c>
      <c r="N248" s="42">
        <v>-6.19</v>
      </c>
      <c r="O248" s="42">
        <v>0</v>
      </c>
      <c r="P248" s="42">
        <v>0</v>
      </c>
      <c r="Q248" s="42">
        <v>5.04</v>
      </c>
      <c r="R248" s="42">
        <v>5.21</v>
      </c>
      <c r="S248" s="42">
        <v>9</v>
      </c>
      <c r="T248" s="42">
        <v>9</v>
      </c>
      <c r="U248" s="42">
        <v>1.36</v>
      </c>
      <c r="V248" s="99">
        <v>3.03</v>
      </c>
      <c r="W248" s="89" t="e">
        <f>VLOOKUP($A248,$AY$3:$BB$78,3,FALSE)</f>
        <v>#N/A</v>
      </c>
      <c r="X248" s="42">
        <v>20180424</v>
      </c>
      <c r="Y248" s="42" t="s">
        <v>16</v>
      </c>
      <c r="Z248" s="114" t="s">
        <v>348</v>
      </c>
      <c r="AA248" s="90">
        <f>VLOOKUP(Y248,$AS$3:$AT$18,2,FALSE)</f>
        <v>2</v>
      </c>
      <c r="AB248" s="42">
        <v>98</v>
      </c>
      <c r="AC248" s="91" t="e">
        <f>VLOOKUP($A248,$AY$3:$BB$78,4,FALSE)</f>
        <v>#N/A</v>
      </c>
      <c r="AD248" s="42">
        <v>2</v>
      </c>
      <c r="AE248" s="42">
        <v>9.23</v>
      </c>
      <c r="AF248" s="99" t="s">
        <v>43</v>
      </c>
      <c r="AG248" s="83">
        <f>countccolor(A248:AF248,AG$2)+countccolor(AH248,AG$2)</f>
        <v>5</v>
      </c>
      <c r="AH248" s="98">
        <v>0</v>
      </c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</row>
    <row r="249" spans="1:56" ht="13.5">
      <c r="A249" s="90" t="s">
        <v>193</v>
      </c>
      <c r="B249" s="94">
        <v>86.84</v>
      </c>
      <c r="C249" s="90">
        <v>4.54</v>
      </c>
      <c r="D249" s="94">
        <v>100.5</v>
      </c>
      <c r="E249" s="95">
        <v>9939</v>
      </c>
      <c r="F249" s="100">
        <v>1</v>
      </c>
      <c r="G249" s="90">
        <v>1</v>
      </c>
      <c r="H249" s="90">
        <v>2</v>
      </c>
      <c r="I249" s="100">
        <v>0.6</v>
      </c>
      <c r="J249" s="90">
        <v>0.98</v>
      </c>
      <c r="K249" s="90">
        <v>1.63</v>
      </c>
      <c r="L249" s="100">
        <v>15.07</v>
      </c>
      <c r="M249" s="90">
        <v>8.2</v>
      </c>
      <c r="N249" s="90">
        <v>0</v>
      </c>
      <c r="O249" s="90">
        <v>0</v>
      </c>
      <c r="P249" s="100">
        <v>20.42</v>
      </c>
      <c r="Q249" s="90">
        <v>3.25</v>
      </c>
      <c r="R249" s="90">
        <v>5.93</v>
      </c>
      <c r="S249" s="90">
        <v>15</v>
      </c>
      <c r="T249" s="90">
        <v>16</v>
      </c>
      <c r="U249" s="90">
        <v>1.42</v>
      </c>
      <c r="V249" s="90">
        <v>0.46</v>
      </c>
      <c r="W249" s="142">
        <f>VLOOKUP($A249,$AY$3:$BB$78,3,FALSE)</f>
        <v>43175</v>
      </c>
      <c r="X249" s="90">
        <v>20180502</v>
      </c>
      <c r="Y249" s="115" t="s">
        <v>18</v>
      </c>
      <c r="Z249" s="115" t="s">
        <v>131</v>
      </c>
      <c r="AA249" s="90">
        <f>VLOOKUP(Y249,$AS$3:$AT$18,2,FALSE)</f>
        <v>6</v>
      </c>
      <c r="AB249" s="132">
        <v>102</v>
      </c>
      <c r="AC249" s="143">
        <f>VLOOKUP($A249,$AY$3:$BB$78,4,FALSE)</f>
        <v>0.1</v>
      </c>
      <c r="AD249" s="51">
        <v>7</v>
      </c>
      <c r="AE249" s="103">
        <v>15.73</v>
      </c>
      <c r="AF249" s="130" t="s">
        <v>43</v>
      </c>
      <c r="AG249" s="83">
        <f>countccolor(A249:AF249,AG$2)+countccolor(AH249,AG$2)</f>
        <v>6</v>
      </c>
      <c r="AH249" s="98">
        <v>0</v>
      </c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</row>
    <row r="250" spans="1:56" ht="13.5">
      <c r="A250" s="90" t="s">
        <v>274</v>
      </c>
      <c r="B250" s="94">
        <v>204.52</v>
      </c>
      <c r="C250" s="90">
        <v>4.74</v>
      </c>
      <c r="D250" s="94">
        <v>225.33</v>
      </c>
      <c r="E250" s="95">
        <v>59124</v>
      </c>
      <c r="F250" s="90">
        <v>2</v>
      </c>
      <c r="G250" s="90">
        <v>2</v>
      </c>
      <c r="H250" s="90">
        <v>2</v>
      </c>
      <c r="I250" s="100">
        <v>0.79</v>
      </c>
      <c r="J250" s="90">
        <v>1.25</v>
      </c>
      <c r="K250" s="125">
        <v>0</v>
      </c>
      <c r="L250" s="100">
        <v>12.72</v>
      </c>
      <c r="M250" s="90">
        <v>0.5</v>
      </c>
      <c r="N250" s="90">
        <v>3.68</v>
      </c>
      <c r="O250" s="90">
        <v>0</v>
      </c>
      <c r="P250" s="100">
        <v>4.62</v>
      </c>
      <c r="Q250" s="90">
        <v>5.07</v>
      </c>
      <c r="R250" s="90">
        <v>4.3</v>
      </c>
      <c r="S250" s="90">
        <v>13</v>
      </c>
      <c r="T250" s="90">
        <v>14</v>
      </c>
      <c r="U250" s="90">
        <v>2.33</v>
      </c>
      <c r="V250" s="90">
        <v>1.56</v>
      </c>
      <c r="W250" s="89" t="e">
        <f>VLOOKUP($A250,$AY$3:$BB$78,3,FALSE)</f>
        <v>#N/A</v>
      </c>
      <c r="X250" s="90">
        <v>20180426</v>
      </c>
      <c r="Y250" s="115" t="s">
        <v>18</v>
      </c>
      <c r="Z250" s="115" t="s">
        <v>131</v>
      </c>
      <c r="AA250" s="90">
        <f>VLOOKUP(Y250,$AS$3:$AT$18,2,FALSE)</f>
        <v>6</v>
      </c>
      <c r="AB250" s="132">
        <v>102</v>
      </c>
      <c r="AC250" s="91" t="e">
        <f>VLOOKUP($A250,$AY$3:$BB$78,4,FALSE)</f>
        <v>#N/A</v>
      </c>
      <c r="AD250" s="51">
        <v>5</v>
      </c>
      <c r="AE250" s="103">
        <v>10.18</v>
      </c>
      <c r="AF250" s="110" t="s">
        <v>44</v>
      </c>
      <c r="AG250" s="83">
        <f>countccolor(A250:AF250,AG$2)+countccolor(AH250,AG$2)</f>
        <v>4</v>
      </c>
      <c r="AH250" s="98">
        <v>-0.0111</v>
      </c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</row>
    <row r="251" spans="1:56" ht="13.5">
      <c r="A251" s="42" t="s">
        <v>408</v>
      </c>
      <c r="B251" s="42">
        <v>36.8</v>
      </c>
      <c r="C251" s="42">
        <v>3.19</v>
      </c>
      <c r="D251" s="42">
        <v>47.14</v>
      </c>
      <c r="E251" s="75">
        <v>1458</v>
      </c>
      <c r="F251" s="75">
        <v>2</v>
      </c>
      <c r="G251" s="42">
        <v>2</v>
      </c>
      <c r="H251" s="76">
        <v>3</v>
      </c>
      <c r="I251" s="42">
        <v>2.18</v>
      </c>
      <c r="J251" s="42">
        <v>1.24</v>
      </c>
      <c r="K251" s="75">
        <v>0</v>
      </c>
      <c r="L251" s="99">
        <v>3.15</v>
      </c>
      <c r="M251" s="42">
        <v>27.78</v>
      </c>
      <c r="N251" s="42">
        <v>7.89</v>
      </c>
      <c r="O251" s="42">
        <v>0</v>
      </c>
      <c r="P251" s="42">
        <v>0</v>
      </c>
      <c r="Q251" s="42">
        <v>10.78</v>
      </c>
      <c r="R251" s="42">
        <v>8.64</v>
      </c>
      <c r="S251" s="42">
        <v>7</v>
      </c>
      <c r="T251" s="42">
        <v>7</v>
      </c>
      <c r="U251" s="42">
        <v>2.69</v>
      </c>
      <c r="V251" s="42">
        <v>0</v>
      </c>
      <c r="W251" s="89" t="e">
        <f>VLOOKUP($A251,$AY$3:$BB$78,3,FALSE)</f>
        <v>#N/A</v>
      </c>
      <c r="X251" s="42">
        <v>20180222</v>
      </c>
      <c r="Y251" s="42" t="s">
        <v>12</v>
      </c>
      <c r="Z251" s="114" t="s">
        <v>279</v>
      </c>
      <c r="AA251" s="90">
        <f>VLOOKUP(Y251,$AS$3:$AT$18,2,FALSE)</f>
        <v>15</v>
      </c>
      <c r="AB251" s="42">
        <v>102</v>
      </c>
      <c r="AC251" s="91" t="e">
        <f>VLOOKUP($A251,$AY$3:$BB$78,4,FALSE)</f>
        <v>#N/A</v>
      </c>
      <c r="AD251" s="42">
        <v>1</v>
      </c>
      <c r="AE251" s="99">
        <v>28.11</v>
      </c>
      <c r="AF251" s="42" t="s">
        <v>44</v>
      </c>
      <c r="AG251" s="83">
        <f>countccolor(A251:AF251,AG$2)+countccolor(AH251,AG$2)</f>
        <v>2</v>
      </c>
      <c r="AH251" s="98">
        <v>-0.0258</v>
      </c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</row>
    <row r="252" spans="1:56" ht="13.5">
      <c r="A252" s="51" t="s">
        <v>374</v>
      </c>
      <c r="B252" s="51">
        <v>30.8</v>
      </c>
      <c r="C252" s="101">
        <v>14.38</v>
      </c>
      <c r="D252" s="51">
        <v>36.06</v>
      </c>
      <c r="E252" s="105">
        <v>4355</v>
      </c>
      <c r="F252" s="105">
        <v>2</v>
      </c>
      <c r="G252" s="51">
        <v>4</v>
      </c>
      <c r="H252" s="106">
        <v>4</v>
      </c>
      <c r="I252" s="51">
        <v>0.83</v>
      </c>
      <c r="J252" s="51">
        <v>1.42</v>
      </c>
      <c r="K252" s="107">
        <v>7.39</v>
      </c>
      <c r="L252" s="101">
        <v>7.39</v>
      </c>
      <c r="M252" s="51">
        <v>10.81</v>
      </c>
      <c r="N252" s="51">
        <v>17.65</v>
      </c>
      <c r="O252" s="101">
        <v>11.76</v>
      </c>
      <c r="P252" s="101">
        <v>11.76</v>
      </c>
      <c r="Q252" s="51">
        <v>9.44</v>
      </c>
      <c r="R252" s="51">
        <v>6.49</v>
      </c>
      <c r="S252" s="51">
        <v>9</v>
      </c>
      <c r="T252" s="51">
        <v>9</v>
      </c>
      <c r="U252" s="51">
        <v>3.24</v>
      </c>
      <c r="V252" s="51">
        <v>0.45</v>
      </c>
      <c r="W252" s="89" t="e">
        <f>VLOOKUP($A252,$AY$3:$BB$78,3,FALSE)</f>
        <v>#N/A</v>
      </c>
      <c r="X252" s="42">
        <v>20180426</v>
      </c>
      <c r="Y252" s="113" t="s">
        <v>39</v>
      </c>
      <c r="Z252" s="114" t="s">
        <v>423</v>
      </c>
      <c r="AA252" s="90">
        <f>VLOOKUP(Y252,$AS$3:$AT$18,2,FALSE)</f>
        <v>14</v>
      </c>
      <c r="AB252" s="132">
        <v>104</v>
      </c>
      <c r="AC252" s="91" t="e">
        <f>VLOOKUP($A252,$AY$3:$BB$78,4,FALSE)</f>
        <v>#N/A</v>
      </c>
      <c r="AD252" s="51">
        <v>8</v>
      </c>
      <c r="AE252" s="99">
        <v>17.07</v>
      </c>
      <c r="AF252" s="99" t="s">
        <v>43</v>
      </c>
      <c r="AG252" s="83">
        <f>countccolor(A252:AF252,AG$2)+countccolor(AH252,AG$2)</f>
        <v>7</v>
      </c>
      <c r="AH252" s="98">
        <v>0.0233</v>
      </c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</row>
    <row r="253" spans="1:56" ht="13.5">
      <c r="A253" s="90" t="s">
        <v>390</v>
      </c>
      <c r="B253" s="94">
        <v>99.9</v>
      </c>
      <c r="C253" s="100">
        <v>24.89</v>
      </c>
      <c r="D253" s="94">
        <v>121.83</v>
      </c>
      <c r="E253" s="95">
        <v>5424</v>
      </c>
      <c r="F253" s="90">
        <v>2</v>
      </c>
      <c r="G253" s="90">
        <v>3</v>
      </c>
      <c r="H253" s="90">
        <v>3</v>
      </c>
      <c r="I253" s="100">
        <v>0.45</v>
      </c>
      <c r="J253" s="90">
        <v>0.87</v>
      </c>
      <c r="K253" s="100">
        <v>3.28</v>
      </c>
      <c r="L253" s="100">
        <v>17.58</v>
      </c>
      <c r="M253" s="90">
        <v>4.27</v>
      </c>
      <c r="N253" s="90">
        <v>6.85</v>
      </c>
      <c r="O253" s="90">
        <v>-4.17</v>
      </c>
      <c r="P253" s="90">
        <v>0</v>
      </c>
      <c r="Q253" s="90">
        <v>11.41</v>
      </c>
      <c r="R253" s="90">
        <v>6.81</v>
      </c>
      <c r="S253" s="90">
        <v>6</v>
      </c>
      <c r="T253" s="90">
        <v>6</v>
      </c>
      <c r="U253" s="90">
        <v>2.83</v>
      </c>
      <c r="V253" s="90">
        <v>0.72</v>
      </c>
      <c r="W253" s="89" t="e">
        <f>VLOOKUP($A253,$AY$3:$BB$78,3,FALSE)</f>
        <v>#N/A</v>
      </c>
      <c r="X253" s="90">
        <v>20180425</v>
      </c>
      <c r="Y253" s="115" t="s">
        <v>39</v>
      </c>
      <c r="Z253" s="115" t="s">
        <v>423</v>
      </c>
      <c r="AA253" s="90">
        <f>VLOOKUP(Y253,$AS$3:$AT$18,2,FALSE)</f>
        <v>14</v>
      </c>
      <c r="AB253" s="132">
        <v>104</v>
      </c>
      <c r="AC253" s="91" t="e">
        <f>VLOOKUP($A253,$AY$3:$BB$78,4,FALSE)</f>
        <v>#N/A</v>
      </c>
      <c r="AD253" s="51">
        <v>10</v>
      </c>
      <c r="AE253" s="103">
        <v>21.96</v>
      </c>
      <c r="AF253" s="92" t="s">
        <v>44</v>
      </c>
      <c r="AG253" s="83">
        <f>countccolor(A253:AF253,AG$2)+countccolor(AH253,AG$2)</f>
        <v>5</v>
      </c>
      <c r="AH253" s="98">
        <v>0</v>
      </c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</row>
    <row r="254" spans="1:56" ht="13.5">
      <c r="A254" s="51" t="s">
        <v>370</v>
      </c>
      <c r="B254" s="51">
        <v>22.89</v>
      </c>
      <c r="C254" s="51">
        <v>1.7</v>
      </c>
      <c r="D254" s="51">
        <v>22.95</v>
      </c>
      <c r="E254" s="105">
        <v>1577</v>
      </c>
      <c r="F254" s="105">
        <v>2</v>
      </c>
      <c r="G254" s="51">
        <v>1</v>
      </c>
      <c r="H254" s="106">
        <v>1</v>
      </c>
      <c r="I254" s="51">
        <v>1.21</v>
      </c>
      <c r="J254" s="101">
        <v>0.69</v>
      </c>
      <c r="K254" s="105">
        <v>0.33</v>
      </c>
      <c r="L254" s="51">
        <v>1.68</v>
      </c>
      <c r="M254" s="51">
        <v>66.67</v>
      </c>
      <c r="N254" s="51">
        <v>66.67</v>
      </c>
      <c r="O254" s="101">
        <v>6.25</v>
      </c>
      <c r="P254" s="51">
        <v>0</v>
      </c>
      <c r="Q254" s="101">
        <v>20.75</v>
      </c>
      <c r="R254" s="51">
        <v>12.16</v>
      </c>
      <c r="S254" s="51">
        <v>13</v>
      </c>
      <c r="T254" s="51">
        <v>13</v>
      </c>
      <c r="U254" s="101">
        <v>0.35</v>
      </c>
      <c r="V254" s="51">
        <v>0</v>
      </c>
      <c r="W254" s="89" t="e">
        <f>VLOOKUP($A254,$AY$3:$BB$78,3,FALSE)</f>
        <v>#N/A</v>
      </c>
      <c r="X254" s="42">
        <v>20180227</v>
      </c>
      <c r="Y254" s="113" t="s">
        <v>11</v>
      </c>
      <c r="Z254" s="114" t="s">
        <v>133</v>
      </c>
      <c r="AA254" s="90">
        <f>VLOOKUP(Y254,$AS$3:$AT$18,2,FALSE)</f>
        <v>1</v>
      </c>
      <c r="AB254" s="132">
        <v>104</v>
      </c>
      <c r="AC254" s="91" t="e">
        <f>VLOOKUP($A254,$AY$3:$BB$78,4,FALSE)</f>
        <v>#N/A</v>
      </c>
      <c r="AD254" s="51">
        <v>3</v>
      </c>
      <c r="AE254" s="42">
        <v>0.26</v>
      </c>
      <c r="AF254" s="99" t="s">
        <v>43</v>
      </c>
      <c r="AG254" s="83">
        <f>countccolor(A254:AF254,AG$2)+countccolor(AH254,AG$2)</f>
        <v>5</v>
      </c>
      <c r="AH254" s="98">
        <v>-0.01</v>
      </c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</row>
    <row r="255" spans="1:56" ht="13.5">
      <c r="A255" s="42" t="s">
        <v>160</v>
      </c>
      <c r="B255" s="42">
        <v>164.26</v>
      </c>
      <c r="C255" s="99">
        <v>9.8</v>
      </c>
      <c r="D255" s="42">
        <v>184.89</v>
      </c>
      <c r="E255" s="75">
        <v>13868</v>
      </c>
      <c r="F255" s="133">
        <v>1</v>
      </c>
      <c r="G255" s="99">
        <v>3</v>
      </c>
      <c r="H255" s="76">
        <v>3</v>
      </c>
      <c r="I255" s="99">
        <v>0.24</v>
      </c>
      <c r="J255" s="42">
        <v>0.83</v>
      </c>
      <c r="K255" s="75">
        <v>0</v>
      </c>
      <c r="L255" s="99">
        <v>20.27</v>
      </c>
      <c r="M255" s="42">
        <v>0</v>
      </c>
      <c r="N255" s="42">
        <v>8.33</v>
      </c>
      <c r="O255" s="42">
        <v>0</v>
      </c>
      <c r="P255" s="99">
        <v>2.2</v>
      </c>
      <c r="Q255" s="42">
        <v>15.77</v>
      </c>
      <c r="R255" s="42">
        <v>5.23</v>
      </c>
      <c r="S255" s="42">
        <v>11</v>
      </c>
      <c r="T255" s="42">
        <v>12</v>
      </c>
      <c r="U255" s="42">
        <v>2.09</v>
      </c>
      <c r="V255" s="42">
        <v>0</v>
      </c>
      <c r="W255" s="89" t="e">
        <f>VLOOKUP($A255,$AY$3:$BB$78,3,FALSE)</f>
        <v>#N/A</v>
      </c>
      <c r="X255" s="42">
        <v>20180418</v>
      </c>
      <c r="Y255" s="42" t="s">
        <v>16</v>
      </c>
      <c r="Z255" s="114" t="s">
        <v>85</v>
      </c>
      <c r="AA255" s="90">
        <f>VLOOKUP(Y255,$AS$3:$AT$18,2,FALSE)</f>
        <v>2</v>
      </c>
      <c r="AB255" s="42">
        <v>107</v>
      </c>
      <c r="AC255" s="91" t="e">
        <f>VLOOKUP($A255,$AY$3:$BB$78,4,FALSE)</f>
        <v>#N/A</v>
      </c>
      <c r="AD255" s="42">
        <v>10</v>
      </c>
      <c r="AE255" s="99">
        <v>12.56</v>
      </c>
      <c r="AF255" s="99" t="s">
        <v>43</v>
      </c>
      <c r="AG255" s="83">
        <f>countccolor(A255:AF255,AG$2)+countccolor(AH255,AG$2)</f>
        <v>8</v>
      </c>
      <c r="AH255" s="98">
        <v>0</v>
      </c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</row>
    <row r="256" spans="1:56" ht="13.5">
      <c r="A256" s="51" t="s">
        <v>403</v>
      </c>
      <c r="B256" s="51">
        <v>55.83</v>
      </c>
      <c r="C256" s="51">
        <v>2.08</v>
      </c>
      <c r="D256" s="51">
        <v>63.33</v>
      </c>
      <c r="E256" s="105">
        <v>2642</v>
      </c>
      <c r="F256" s="105">
        <v>2</v>
      </c>
      <c r="G256" s="51">
        <v>3</v>
      </c>
      <c r="H256" s="106">
        <v>3</v>
      </c>
      <c r="I256" s="101">
        <v>0.48</v>
      </c>
      <c r="J256" s="101">
        <v>0.75</v>
      </c>
      <c r="K256" s="128">
        <v>7.44</v>
      </c>
      <c r="L256" s="101">
        <v>6.59</v>
      </c>
      <c r="M256" s="51">
        <v>-16.22</v>
      </c>
      <c r="N256" s="51">
        <v>-4.84</v>
      </c>
      <c r="O256" s="51">
        <v>0</v>
      </c>
      <c r="P256" s="51">
        <v>0</v>
      </c>
      <c r="Q256" s="51">
        <v>8.84</v>
      </c>
      <c r="R256" s="51">
        <v>7.8</v>
      </c>
      <c r="S256" s="101">
        <v>3</v>
      </c>
      <c r="T256" s="51">
        <v>3</v>
      </c>
      <c r="U256" s="51">
        <v>2.7</v>
      </c>
      <c r="V256" s="51">
        <v>1.5</v>
      </c>
      <c r="W256" s="142">
        <f>VLOOKUP($A256,$AY$3:$BB$78,3,FALSE)</f>
        <v>43194</v>
      </c>
      <c r="X256" s="42">
        <v>20180426</v>
      </c>
      <c r="Y256" s="113" t="s">
        <v>16</v>
      </c>
      <c r="Z256" s="114" t="s">
        <v>85</v>
      </c>
      <c r="AA256" s="90">
        <f>VLOOKUP(Y256,$AS$3:$AT$18,2,FALSE)</f>
        <v>2</v>
      </c>
      <c r="AB256" s="132">
        <v>107</v>
      </c>
      <c r="AC256" s="143">
        <f>VLOOKUP($A256,$AY$3:$BB$78,4,FALSE)</f>
        <v>0.21</v>
      </c>
      <c r="AD256" s="42">
        <v>2</v>
      </c>
      <c r="AE256" s="99">
        <v>13.44</v>
      </c>
      <c r="AF256" s="42" t="s">
        <v>44</v>
      </c>
      <c r="AG256" s="83">
        <f>countccolor(A256:AF256,AG$2)+countccolor(AH256,AG$2)</f>
        <v>6</v>
      </c>
      <c r="AH256" s="98">
        <v>0</v>
      </c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</row>
    <row r="257" spans="1:56" ht="13.5">
      <c r="A257" s="90" t="s">
        <v>305</v>
      </c>
      <c r="B257" s="94">
        <v>42.13</v>
      </c>
      <c r="C257" s="100">
        <v>5.38</v>
      </c>
      <c r="D257" s="94">
        <v>45.64</v>
      </c>
      <c r="E257" s="95">
        <v>13203</v>
      </c>
      <c r="F257" s="90">
        <v>2</v>
      </c>
      <c r="G257" s="90">
        <v>2</v>
      </c>
      <c r="H257" s="90">
        <v>2</v>
      </c>
      <c r="I257" s="100">
        <v>0.67</v>
      </c>
      <c r="J257" s="90">
        <v>1.01</v>
      </c>
      <c r="K257" s="100">
        <v>2.96</v>
      </c>
      <c r="L257" s="100">
        <v>6.43</v>
      </c>
      <c r="M257" s="90">
        <v>2.33</v>
      </c>
      <c r="N257" s="90">
        <v>-5.66</v>
      </c>
      <c r="O257" s="90">
        <v>0</v>
      </c>
      <c r="P257" s="90">
        <v>0</v>
      </c>
      <c r="Q257" s="90">
        <v>5.45</v>
      </c>
      <c r="R257" s="90">
        <v>4.86</v>
      </c>
      <c r="S257" s="90">
        <v>18</v>
      </c>
      <c r="T257" s="90">
        <v>18</v>
      </c>
      <c r="U257" s="90">
        <v>1.73</v>
      </c>
      <c r="V257" s="90">
        <v>1</v>
      </c>
      <c r="W257" s="89" t="e">
        <f>VLOOKUP($A257,$AY$3:$BB$78,3,FALSE)</f>
        <v>#N/A</v>
      </c>
      <c r="X257" s="90">
        <v>20180424</v>
      </c>
      <c r="Y257" s="115" t="s">
        <v>16</v>
      </c>
      <c r="Z257" s="115" t="s">
        <v>85</v>
      </c>
      <c r="AA257" s="90">
        <f>VLOOKUP(Y257,$AS$3:$AT$18,2,FALSE)</f>
        <v>2</v>
      </c>
      <c r="AB257" s="132">
        <v>107</v>
      </c>
      <c r="AC257" s="91" t="e">
        <f>VLOOKUP($A257,$AY$3:$BB$78,4,FALSE)</f>
        <v>#N/A</v>
      </c>
      <c r="AD257" s="51">
        <v>5</v>
      </c>
      <c r="AE257" s="83">
        <v>8.34</v>
      </c>
      <c r="AF257" s="90" t="s">
        <v>44</v>
      </c>
      <c r="AG257" s="83">
        <f>countccolor(A257:AF257,AG$2)+countccolor(AH257,AG$2)</f>
        <v>4</v>
      </c>
      <c r="AH257" s="98">
        <v>0.0052</v>
      </c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</row>
    <row r="258" spans="1:56" ht="13.5">
      <c r="A258" s="90" t="s">
        <v>255</v>
      </c>
      <c r="B258" s="94">
        <v>81.63</v>
      </c>
      <c r="C258" s="90">
        <v>3.38</v>
      </c>
      <c r="D258" s="94">
        <v>93.57</v>
      </c>
      <c r="E258" s="95">
        <v>9081</v>
      </c>
      <c r="F258" s="90">
        <v>2</v>
      </c>
      <c r="G258" s="90">
        <v>2</v>
      </c>
      <c r="H258" s="90">
        <v>2</v>
      </c>
      <c r="I258" s="100">
        <v>0.61</v>
      </c>
      <c r="J258" s="100">
        <v>0.72</v>
      </c>
      <c r="K258" s="90">
        <v>0.93</v>
      </c>
      <c r="L258" s="100">
        <v>2.93</v>
      </c>
      <c r="M258" s="90">
        <v>-0.79</v>
      </c>
      <c r="N258" s="90">
        <v>13.21</v>
      </c>
      <c r="O258" s="90">
        <v>0</v>
      </c>
      <c r="P258" s="90">
        <v>0</v>
      </c>
      <c r="Q258" s="90">
        <v>8.9</v>
      </c>
      <c r="R258" s="90">
        <v>5.77</v>
      </c>
      <c r="S258" s="90">
        <v>17</v>
      </c>
      <c r="T258" s="90">
        <v>17</v>
      </c>
      <c r="U258" s="90">
        <v>1.47</v>
      </c>
      <c r="V258" s="90">
        <v>1.03</v>
      </c>
      <c r="W258" s="142">
        <f>VLOOKUP($A258,$AY$3:$BB$78,3,FALSE)</f>
        <v>43167</v>
      </c>
      <c r="X258" s="90">
        <v>20180221</v>
      </c>
      <c r="Y258" s="115" t="s">
        <v>16</v>
      </c>
      <c r="Z258" s="115" t="s">
        <v>85</v>
      </c>
      <c r="AA258" s="90">
        <f>VLOOKUP(Y258,$AS$3:$AT$18,2,FALSE)</f>
        <v>2</v>
      </c>
      <c r="AB258" s="132">
        <v>107</v>
      </c>
      <c r="AC258" s="143">
        <f>VLOOKUP($A258,$AY$3:$BB$78,4,FALSE)</f>
        <v>0.21</v>
      </c>
      <c r="AD258" s="51">
        <v>3</v>
      </c>
      <c r="AE258" s="103">
        <v>14.63</v>
      </c>
      <c r="AF258" s="130" t="s">
        <v>43</v>
      </c>
      <c r="AG258" s="83">
        <f>countccolor(A258:AF258,AG$2)+countccolor(AH258,AG$2)</f>
        <v>5</v>
      </c>
      <c r="AH258" s="98">
        <v>0.0094</v>
      </c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</row>
    <row r="259" spans="1:56" ht="13.5">
      <c r="A259" s="90" t="s">
        <v>234</v>
      </c>
      <c r="B259" s="94">
        <v>59.65</v>
      </c>
      <c r="C259" s="90">
        <v>0</v>
      </c>
      <c r="D259" s="94">
        <v>72.6</v>
      </c>
      <c r="E259" s="95">
        <v>1505</v>
      </c>
      <c r="F259" s="90">
        <v>2</v>
      </c>
      <c r="G259" s="90">
        <v>2</v>
      </c>
      <c r="H259" s="90">
        <v>2</v>
      </c>
      <c r="I259" s="100">
        <v>0.66</v>
      </c>
      <c r="J259" s="90">
        <v>1.04</v>
      </c>
      <c r="K259" s="125">
        <v>0</v>
      </c>
      <c r="L259" s="100">
        <v>4.32</v>
      </c>
      <c r="M259" s="90">
        <v>14.89</v>
      </c>
      <c r="N259" s="90">
        <v>10.34</v>
      </c>
      <c r="O259" s="90">
        <v>0</v>
      </c>
      <c r="P259" s="90">
        <v>0</v>
      </c>
      <c r="Q259" s="100">
        <v>22.64</v>
      </c>
      <c r="R259" s="90">
        <v>7.53</v>
      </c>
      <c r="S259" s="100">
        <v>4</v>
      </c>
      <c r="T259" s="90">
        <v>4</v>
      </c>
      <c r="U259" s="90">
        <v>1.01</v>
      </c>
      <c r="V259" s="90">
        <v>0</v>
      </c>
      <c r="W259" s="89" t="e">
        <f>VLOOKUP($A259,$AY$3:$BB$78,3,FALSE)</f>
        <v>#N/A</v>
      </c>
      <c r="X259" s="145">
        <v>20180215</v>
      </c>
      <c r="Y259" s="115" t="s">
        <v>16</v>
      </c>
      <c r="Z259" s="115" t="s">
        <v>85</v>
      </c>
      <c r="AA259" s="90">
        <f>VLOOKUP(Y259,$AS$3:$AT$18,2,FALSE)</f>
        <v>2</v>
      </c>
      <c r="AB259" s="132">
        <v>107</v>
      </c>
      <c r="AC259" s="91" t="e">
        <f>VLOOKUP($A259,$AY$3:$BB$78,4,FALSE)</f>
        <v>#N/A</v>
      </c>
      <c r="AD259" s="51">
        <v>4</v>
      </c>
      <c r="AE259" s="103">
        <v>21.71</v>
      </c>
      <c r="AF259" s="92" t="s">
        <v>44</v>
      </c>
      <c r="AG259" s="83">
        <f>countccolor(A259:AF259,AG$2)+countccolor(AH259,AG$2)</f>
        <v>5</v>
      </c>
      <c r="AH259" s="98">
        <v>0.0034</v>
      </c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</row>
    <row r="260" spans="1:56" ht="13.5">
      <c r="A260" s="51" t="s">
        <v>302</v>
      </c>
      <c r="B260" s="51">
        <v>63.35</v>
      </c>
      <c r="C260" s="101">
        <v>26.47</v>
      </c>
      <c r="D260" s="51">
        <v>74</v>
      </c>
      <c r="E260" s="105">
        <v>2018</v>
      </c>
      <c r="F260" s="105">
        <v>2</v>
      </c>
      <c r="G260" s="51">
        <v>3</v>
      </c>
      <c r="H260" s="106">
        <v>3</v>
      </c>
      <c r="I260" s="101">
        <v>0.54</v>
      </c>
      <c r="J260" s="101">
        <v>0.4</v>
      </c>
      <c r="K260" s="105">
        <v>0</v>
      </c>
      <c r="L260" s="101">
        <v>12.66</v>
      </c>
      <c r="M260" s="51">
        <v>-7.32</v>
      </c>
      <c r="N260" s="51">
        <v>0</v>
      </c>
      <c r="O260" s="51">
        <v>0</v>
      </c>
      <c r="P260" s="51">
        <v>0</v>
      </c>
      <c r="Q260" s="51">
        <v>13.76</v>
      </c>
      <c r="R260" s="51">
        <v>10.4</v>
      </c>
      <c r="S260" s="51">
        <v>7</v>
      </c>
      <c r="T260" s="51">
        <v>7</v>
      </c>
      <c r="U260" s="51">
        <v>1.89</v>
      </c>
      <c r="V260" s="51">
        <v>0</v>
      </c>
      <c r="W260" s="89" t="e">
        <f>VLOOKUP($A260,$AY$3:$BB$78,3,FALSE)</f>
        <v>#N/A</v>
      </c>
      <c r="X260" s="42">
        <v>20180226</v>
      </c>
      <c r="Y260" s="113" t="s">
        <v>16</v>
      </c>
      <c r="Z260" s="114" t="s">
        <v>85</v>
      </c>
      <c r="AA260" s="90">
        <f>VLOOKUP(Y260,$AS$3:$AT$18,2,FALSE)</f>
        <v>2</v>
      </c>
      <c r="AB260" s="132">
        <v>107</v>
      </c>
      <c r="AC260" s="91" t="e">
        <f>VLOOKUP($A260,$AY$3:$BB$78,4,FALSE)</f>
        <v>#N/A</v>
      </c>
      <c r="AD260" s="51">
        <v>5</v>
      </c>
      <c r="AE260" s="99">
        <v>16.81</v>
      </c>
      <c r="AF260" s="42" t="s">
        <v>44</v>
      </c>
      <c r="AG260" s="83">
        <f>countccolor(A260:AF260,AG$2)+countccolor(AH260,AG$2)</f>
        <v>6</v>
      </c>
      <c r="AH260" s="134">
        <v>-0.0125</v>
      </c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</row>
    <row r="261" spans="1:56" ht="13.5">
      <c r="A261" s="90" t="s">
        <v>224</v>
      </c>
      <c r="B261" s="94">
        <v>70.49</v>
      </c>
      <c r="C261" s="100">
        <v>7.14</v>
      </c>
      <c r="D261" s="94">
        <v>78.67</v>
      </c>
      <c r="E261" s="95">
        <v>2508</v>
      </c>
      <c r="F261" s="90">
        <v>2</v>
      </c>
      <c r="G261" s="90">
        <v>2</v>
      </c>
      <c r="H261" s="90">
        <v>3</v>
      </c>
      <c r="I261" s="100">
        <v>0.6</v>
      </c>
      <c r="J261" s="100">
        <v>0.65</v>
      </c>
      <c r="K261" s="125">
        <v>0</v>
      </c>
      <c r="L261" s="100">
        <v>4.6</v>
      </c>
      <c r="M261" s="90">
        <v>1.22</v>
      </c>
      <c r="N261" s="90">
        <v>15.52</v>
      </c>
      <c r="O261" s="90">
        <v>0</v>
      </c>
      <c r="P261" s="90">
        <v>0</v>
      </c>
      <c r="Q261" s="90">
        <v>9.98</v>
      </c>
      <c r="R261" s="90">
        <v>6.83</v>
      </c>
      <c r="S261" s="90">
        <v>6</v>
      </c>
      <c r="T261" s="90">
        <v>6</v>
      </c>
      <c r="U261" s="90">
        <v>1.36</v>
      </c>
      <c r="V261" s="90">
        <v>0</v>
      </c>
      <c r="W261" s="89" t="e">
        <f>VLOOKUP($A261,$AY$3:$BB$78,3,FALSE)</f>
        <v>#N/A</v>
      </c>
      <c r="X261" s="90">
        <v>20180227</v>
      </c>
      <c r="Y261" s="115" t="s">
        <v>16</v>
      </c>
      <c r="Z261" s="115" t="s">
        <v>85</v>
      </c>
      <c r="AA261" s="90">
        <f>VLOOKUP(Y261,$AS$3:$AT$18,2,FALSE)</f>
        <v>2</v>
      </c>
      <c r="AB261" s="132">
        <v>107</v>
      </c>
      <c r="AC261" s="91" t="e">
        <f>VLOOKUP($A261,$AY$3:$BB$78,4,FALSE)</f>
        <v>#N/A</v>
      </c>
      <c r="AD261" s="51">
        <v>5</v>
      </c>
      <c r="AE261" s="103">
        <v>11.6</v>
      </c>
      <c r="AF261" s="92" t="s">
        <v>44</v>
      </c>
      <c r="AG261" s="83">
        <f>countccolor(A261:AF261,AG$2)+countccolor(AH261,AG$2)</f>
        <v>5</v>
      </c>
      <c r="AH261" s="98">
        <v>-0.0217</v>
      </c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</row>
    <row r="262" spans="1:56" ht="13.5">
      <c r="A262" s="51" t="s">
        <v>363</v>
      </c>
      <c r="B262" s="51">
        <v>62.15</v>
      </c>
      <c r="C262" s="51">
        <v>0.84</v>
      </c>
      <c r="D262" s="51">
        <v>70</v>
      </c>
      <c r="E262" s="105">
        <v>3841</v>
      </c>
      <c r="F262" s="105">
        <v>2</v>
      </c>
      <c r="G262" s="51">
        <v>3</v>
      </c>
      <c r="H262" s="106">
        <v>3</v>
      </c>
      <c r="I262" s="51">
        <v>0.94</v>
      </c>
      <c r="J262" s="51">
        <v>1.02</v>
      </c>
      <c r="K262" s="107">
        <v>5.42</v>
      </c>
      <c r="L262" s="101">
        <v>6.16</v>
      </c>
      <c r="M262" s="51">
        <v>19.23</v>
      </c>
      <c r="N262" s="51">
        <v>-2.15</v>
      </c>
      <c r="O262" s="51">
        <v>0</v>
      </c>
      <c r="P262" s="51">
        <v>0</v>
      </c>
      <c r="Q262" s="51">
        <v>12.78</v>
      </c>
      <c r="R262" s="51">
        <v>4.09</v>
      </c>
      <c r="S262" s="51">
        <v>7</v>
      </c>
      <c r="T262" s="51">
        <v>7</v>
      </c>
      <c r="U262" s="51">
        <v>1.36</v>
      </c>
      <c r="V262" s="51">
        <v>2.03</v>
      </c>
      <c r="W262" s="142">
        <f>VLOOKUP($A262,$AY$3:$BB$78,3,FALSE)</f>
        <v>43153</v>
      </c>
      <c r="X262" s="42">
        <v>20180507</v>
      </c>
      <c r="Y262" s="113" t="s">
        <v>14</v>
      </c>
      <c r="Z262" s="114" t="s">
        <v>70</v>
      </c>
      <c r="AA262" s="90">
        <f>VLOOKUP(Y262,$AS$3:$AT$18,2,FALSE)</f>
        <v>13</v>
      </c>
      <c r="AB262" s="132">
        <v>108</v>
      </c>
      <c r="AC262" s="143">
        <f>VLOOKUP($A262,$AY$3:$BB$78,4,FALSE)</f>
        <v>0.315</v>
      </c>
      <c r="AD262" s="51">
        <v>1</v>
      </c>
      <c r="AE262" s="99">
        <v>12.63</v>
      </c>
      <c r="AF262" s="42" t="s">
        <v>44</v>
      </c>
      <c r="AG262" s="83">
        <f>countccolor(A262:AF262,AG$2)+countccolor(AH262,AG$2)</f>
        <v>3</v>
      </c>
      <c r="AH262" s="98">
        <v>-0.0003</v>
      </c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</row>
    <row r="263" spans="1:56" ht="13.5">
      <c r="A263" s="42" t="s">
        <v>239</v>
      </c>
      <c r="B263" s="42">
        <v>26.92</v>
      </c>
      <c r="C263" s="42">
        <v>0</v>
      </c>
      <c r="D263" s="42">
        <v>34.14</v>
      </c>
      <c r="E263" s="75">
        <v>3795</v>
      </c>
      <c r="F263" s="75">
        <v>2</v>
      </c>
      <c r="G263" s="42">
        <v>2</v>
      </c>
      <c r="H263" s="76">
        <v>2</v>
      </c>
      <c r="I263" s="99">
        <v>0.4</v>
      </c>
      <c r="J263" s="99">
        <v>0.44</v>
      </c>
      <c r="K263" s="75">
        <v>0</v>
      </c>
      <c r="L263" s="42">
        <v>0</v>
      </c>
      <c r="M263" s="42">
        <v>56.52</v>
      </c>
      <c r="N263" s="42">
        <v>9.68</v>
      </c>
      <c r="O263" s="42">
        <v>0</v>
      </c>
      <c r="P263" s="42">
        <v>0</v>
      </c>
      <c r="Q263" s="42">
        <v>4.98</v>
      </c>
      <c r="R263" s="42">
        <v>3.59</v>
      </c>
      <c r="S263" s="42">
        <v>7</v>
      </c>
      <c r="T263" s="42">
        <v>7</v>
      </c>
      <c r="U263" s="99">
        <v>0.47</v>
      </c>
      <c r="V263" s="42">
        <v>0</v>
      </c>
      <c r="W263" s="89" t="e">
        <f>VLOOKUP($A263,$AY$3:$BB$78,3,FALSE)</f>
        <v>#N/A</v>
      </c>
      <c r="X263" s="42">
        <v>20180228</v>
      </c>
      <c r="Y263" s="42" t="s">
        <v>14</v>
      </c>
      <c r="Z263" s="114" t="s">
        <v>70</v>
      </c>
      <c r="AA263" s="90">
        <f>VLOOKUP(Y263,$AS$3:$AT$18,2,FALSE)</f>
        <v>13</v>
      </c>
      <c r="AB263" s="42">
        <v>108</v>
      </c>
      <c r="AC263" s="91" t="e">
        <f>VLOOKUP($A263,$AY$3:$BB$78,4,FALSE)</f>
        <v>#N/A</v>
      </c>
      <c r="AD263" s="42">
        <v>1</v>
      </c>
      <c r="AE263" s="99">
        <v>26.83</v>
      </c>
      <c r="AF263" s="42" t="s">
        <v>44</v>
      </c>
      <c r="AG263" s="83">
        <f>countccolor(A263:AF263,AG$2)+countccolor(AH263,AG$2)</f>
        <v>4</v>
      </c>
      <c r="AH263" s="98">
        <v>-0.2326</v>
      </c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</row>
    <row r="264" spans="1:56" ht="13.5">
      <c r="A264" s="90" t="s">
        <v>398</v>
      </c>
      <c r="B264" s="94">
        <v>33.53</v>
      </c>
      <c r="C264" s="90">
        <v>1.82</v>
      </c>
      <c r="D264" s="94">
        <v>46</v>
      </c>
      <c r="E264" s="95">
        <v>5188</v>
      </c>
      <c r="F264" s="90">
        <v>2</v>
      </c>
      <c r="G264" s="90">
        <v>3</v>
      </c>
      <c r="H264" s="90">
        <v>4</v>
      </c>
      <c r="I264" s="100">
        <v>0.37</v>
      </c>
      <c r="J264" s="90">
        <v>1.29</v>
      </c>
      <c r="K264" s="125">
        <v>0</v>
      </c>
      <c r="L264" s="100">
        <v>2.46</v>
      </c>
      <c r="M264" s="90">
        <v>7.27</v>
      </c>
      <c r="N264" s="90">
        <v>-8</v>
      </c>
      <c r="O264" s="90">
        <v>0</v>
      </c>
      <c r="P264" s="90">
        <v>0</v>
      </c>
      <c r="Q264" s="90">
        <v>7.44</v>
      </c>
      <c r="R264" s="90">
        <v>6.33</v>
      </c>
      <c r="S264" s="90">
        <v>11</v>
      </c>
      <c r="T264" s="90">
        <v>11</v>
      </c>
      <c r="U264" s="100">
        <v>0.57</v>
      </c>
      <c r="V264" s="90">
        <v>0</v>
      </c>
      <c r="W264" s="89" t="e">
        <f>VLOOKUP($A264,$AY$3:$BB$78,3,FALSE)</f>
        <v>#N/A</v>
      </c>
      <c r="X264" s="90">
        <v>20180220</v>
      </c>
      <c r="Y264" s="115" t="s">
        <v>16</v>
      </c>
      <c r="Z264" s="115" t="s">
        <v>434</v>
      </c>
      <c r="AA264" s="90">
        <f>VLOOKUP(Y264,$AS$3:$AT$18,2,FALSE)</f>
        <v>2</v>
      </c>
      <c r="AB264" s="132">
        <v>111</v>
      </c>
      <c r="AC264" s="91" t="e">
        <f>VLOOKUP($A264,$AY$3:$BB$78,4,FALSE)</f>
        <v>#N/A</v>
      </c>
      <c r="AD264" s="51">
        <v>1</v>
      </c>
      <c r="AE264" s="103">
        <v>37.19</v>
      </c>
      <c r="AF264" s="92" t="s">
        <v>44</v>
      </c>
      <c r="AG264" s="83">
        <f>countccolor(A264:AF264,AG$2)+countccolor(AH264,AG$2)</f>
        <v>4</v>
      </c>
      <c r="AH264" s="98">
        <v>0</v>
      </c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</row>
    <row r="265" spans="1:56" ht="13.5">
      <c r="A265" s="51" t="s">
        <v>378</v>
      </c>
      <c r="B265" s="51">
        <v>21.05</v>
      </c>
      <c r="C265" s="51">
        <v>1.41</v>
      </c>
      <c r="D265" s="51">
        <v>21</v>
      </c>
      <c r="E265" s="105">
        <v>1568</v>
      </c>
      <c r="F265" s="105">
        <v>2</v>
      </c>
      <c r="G265" s="51">
        <v>1</v>
      </c>
      <c r="H265" s="106">
        <v>1</v>
      </c>
      <c r="I265" s="51">
        <v>1.26</v>
      </c>
      <c r="J265" s="51">
        <v>1.93</v>
      </c>
      <c r="K265" s="126">
        <v>0</v>
      </c>
      <c r="L265" s="101">
        <v>2.66</v>
      </c>
      <c r="M265" s="51">
        <v>33.33</v>
      </c>
      <c r="N265" s="51">
        <v>-20</v>
      </c>
      <c r="O265" s="101">
        <v>2.73</v>
      </c>
      <c r="P265" s="101">
        <v>2.73</v>
      </c>
      <c r="Q265" s="51">
        <v>2.94</v>
      </c>
      <c r="R265" s="51">
        <v>1.7</v>
      </c>
      <c r="S265" s="51">
        <v>13</v>
      </c>
      <c r="T265" s="51">
        <v>14</v>
      </c>
      <c r="U265" s="51">
        <v>1.02</v>
      </c>
      <c r="V265" s="51">
        <v>2.28</v>
      </c>
      <c r="W265" s="89" t="e">
        <f>VLOOKUP($A265,$AY$3:$BB$78,3,FALSE)</f>
        <v>#N/A</v>
      </c>
      <c r="X265" s="42">
        <v>20180329</v>
      </c>
      <c r="Y265" s="113" t="s">
        <v>10</v>
      </c>
      <c r="Z265" s="114" t="s">
        <v>99</v>
      </c>
      <c r="AA265" s="90">
        <f>VLOOKUP(Y265,$AS$3:$AT$18,2,FALSE)</f>
        <v>11</v>
      </c>
      <c r="AB265" s="132">
        <v>111</v>
      </c>
      <c r="AC265" s="91" t="e">
        <f>VLOOKUP($A265,$AY$3:$BB$78,4,FALSE)</f>
        <v>#N/A</v>
      </c>
      <c r="AD265" s="51">
        <v>3</v>
      </c>
      <c r="AE265" s="42">
        <v>-0.24</v>
      </c>
      <c r="AF265" s="42" t="s">
        <v>44</v>
      </c>
      <c r="AG265" s="83">
        <f>countccolor(A265:AF265,AG$2)+countccolor(AH265,AG$2)</f>
        <v>3</v>
      </c>
      <c r="AH265" s="98">
        <v>0.1192</v>
      </c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</row>
    <row r="266" spans="1:56" ht="13.5">
      <c r="A266" s="90" t="s">
        <v>321</v>
      </c>
      <c r="B266" s="94">
        <v>26.66</v>
      </c>
      <c r="C266" s="100">
        <v>5.84</v>
      </c>
      <c r="D266" s="94">
        <v>31.44</v>
      </c>
      <c r="E266" s="95">
        <v>4716</v>
      </c>
      <c r="F266" s="100">
        <v>1</v>
      </c>
      <c r="G266" s="90">
        <v>1</v>
      </c>
      <c r="H266" s="90">
        <v>1</v>
      </c>
      <c r="I266" s="100">
        <v>0.38</v>
      </c>
      <c r="J266" s="90">
        <v>1.06</v>
      </c>
      <c r="K266" s="90">
        <v>0.51</v>
      </c>
      <c r="L266" s="100">
        <v>18.77</v>
      </c>
      <c r="M266" s="90">
        <v>3.13</v>
      </c>
      <c r="N266" s="90">
        <v>-8</v>
      </c>
      <c r="O266" s="90">
        <v>0</v>
      </c>
      <c r="P266" s="90">
        <v>0</v>
      </c>
      <c r="Q266" s="90">
        <v>11.52</v>
      </c>
      <c r="R266" s="90">
        <v>6.56</v>
      </c>
      <c r="S266" s="90">
        <v>10</v>
      </c>
      <c r="T266" s="90">
        <v>10</v>
      </c>
      <c r="U266" s="90">
        <v>1.08</v>
      </c>
      <c r="V266" s="90">
        <v>0.75</v>
      </c>
      <c r="W266" s="89" t="e">
        <f>VLOOKUP($A266,$AY$3:$BB$78,3,FALSE)</f>
        <v>#N/A</v>
      </c>
      <c r="X266" s="90">
        <v>20180510</v>
      </c>
      <c r="Y266" s="115" t="s">
        <v>21</v>
      </c>
      <c r="Z266" s="115" t="s">
        <v>338</v>
      </c>
      <c r="AA266" s="90">
        <f>VLOOKUP(Y266,$AS$3:$AT$18,2,FALSE)</f>
        <v>8</v>
      </c>
      <c r="AB266" s="132">
        <v>116</v>
      </c>
      <c r="AC266" s="91" t="e">
        <f>VLOOKUP($A266,$AY$3:$BB$78,4,FALSE)</f>
        <v>#N/A</v>
      </c>
      <c r="AD266" s="51">
        <v>7</v>
      </c>
      <c r="AE266" s="103">
        <v>17.94</v>
      </c>
      <c r="AF266" s="90" t="s">
        <v>44</v>
      </c>
      <c r="AG266" s="83">
        <f>countccolor(A266:AF266,AG$2)+countccolor(AH266,AG$2)</f>
        <v>5</v>
      </c>
      <c r="AH266" s="98">
        <v>-0.0051</v>
      </c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</row>
    <row r="267" spans="1:56" ht="13.5">
      <c r="A267" s="90" t="s">
        <v>306</v>
      </c>
      <c r="B267" s="94">
        <v>34.42</v>
      </c>
      <c r="C267" s="100">
        <v>44.87</v>
      </c>
      <c r="D267" s="94">
        <v>40.4</v>
      </c>
      <c r="E267" s="95">
        <v>1461</v>
      </c>
      <c r="F267" s="100">
        <v>1</v>
      </c>
      <c r="G267" s="100">
        <v>3</v>
      </c>
      <c r="H267" s="90">
        <v>2</v>
      </c>
      <c r="I267" s="90">
        <v>0.83</v>
      </c>
      <c r="J267" s="90">
        <v>1.17</v>
      </c>
      <c r="K267" s="90">
        <v>0</v>
      </c>
      <c r="L267" s="100">
        <v>16.02</v>
      </c>
      <c r="M267" s="90">
        <v>29.51</v>
      </c>
      <c r="N267" s="90">
        <v>25</v>
      </c>
      <c r="O267" s="90">
        <v>0</v>
      </c>
      <c r="P267" s="100">
        <v>30.77</v>
      </c>
      <c r="Q267" s="90">
        <v>0.09</v>
      </c>
      <c r="R267" s="90">
        <v>9.33</v>
      </c>
      <c r="S267" s="90">
        <v>5</v>
      </c>
      <c r="T267" s="90">
        <v>5</v>
      </c>
      <c r="U267" s="100">
        <v>0.71</v>
      </c>
      <c r="V267" s="90">
        <v>2.32</v>
      </c>
      <c r="W267" s="89" t="e">
        <f>VLOOKUP($A267,$AY$3:$BB$78,3,FALSE)</f>
        <v>#N/A</v>
      </c>
      <c r="X267" s="90">
        <v>20180220</v>
      </c>
      <c r="Y267" s="115" t="s">
        <v>21</v>
      </c>
      <c r="Z267" s="115" t="s">
        <v>338</v>
      </c>
      <c r="AA267" s="90">
        <f>VLOOKUP(Y267,$AS$3:$AT$18,2,FALSE)</f>
        <v>8</v>
      </c>
      <c r="AB267" s="132">
        <v>116</v>
      </c>
      <c r="AC267" s="91" t="e">
        <f>VLOOKUP($A267,$AY$3:$BB$78,4,FALSE)</f>
        <v>#N/A</v>
      </c>
      <c r="AD267" s="51">
        <v>5</v>
      </c>
      <c r="AE267" s="103">
        <v>17.37</v>
      </c>
      <c r="AF267" s="92" t="s">
        <v>44</v>
      </c>
      <c r="AG267" s="83">
        <f>countccolor(A267:AF267,AG$2)+countccolor(AH267,AG$2)</f>
        <v>7</v>
      </c>
      <c r="AH267" s="98">
        <v>0.0347</v>
      </c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</row>
    <row r="268" spans="1:56" ht="13.5">
      <c r="A268" s="51" t="s">
        <v>381</v>
      </c>
      <c r="B268" s="51">
        <v>43.75</v>
      </c>
      <c r="C268" s="101">
        <v>4.98</v>
      </c>
      <c r="D268" s="51">
        <v>47.5</v>
      </c>
      <c r="E268" s="105">
        <v>1492</v>
      </c>
      <c r="F268" s="105">
        <v>2</v>
      </c>
      <c r="G268" s="51">
        <v>2</v>
      </c>
      <c r="H268" s="106">
        <v>2</v>
      </c>
      <c r="I268" s="101">
        <v>0.48</v>
      </c>
      <c r="J268" s="51">
        <v>1.2</v>
      </c>
      <c r="K268" s="107">
        <v>2.31</v>
      </c>
      <c r="L268" s="101">
        <v>11.11</v>
      </c>
      <c r="M268" s="51">
        <v>42.31</v>
      </c>
      <c r="N268" s="51">
        <v>15</v>
      </c>
      <c r="O268" s="51">
        <v>0</v>
      </c>
      <c r="P268" s="51">
        <v>0</v>
      </c>
      <c r="Q268" s="51">
        <v>9.29</v>
      </c>
      <c r="R268" s="51">
        <v>6.77</v>
      </c>
      <c r="S268" s="51">
        <v>15</v>
      </c>
      <c r="T268" s="51">
        <v>15</v>
      </c>
      <c r="U268" s="101">
        <v>0.37</v>
      </c>
      <c r="V268" s="51">
        <v>0</v>
      </c>
      <c r="W268" s="89" t="e">
        <f>VLOOKUP($A268,$AY$3:$BB$78,3,FALSE)</f>
        <v>#N/A</v>
      </c>
      <c r="X268" s="42">
        <v>20180425</v>
      </c>
      <c r="Y268" s="113" t="s">
        <v>21</v>
      </c>
      <c r="Z268" s="114" t="s">
        <v>338</v>
      </c>
      <c r="AA268" s="90">
        <f>VLOOKUP(Y268,$AS$3:$AT$18,2,FALSE)</f>
        <v>8</v>
      </c>
      <c r="AB268" s="132">
        <v>116</v>
      </c>
      <c r="AC268" s="91" t="e">
        <f>VLOOKUP($A268,$AY$3:$BB$78,4,FALSE)</f>
        <v>#N/A</v>
      </c>
      <c r="AD268" s="51">
        <v>1</v>
      </c>
      <c r="AE268" s="42">
        <v>8.57</v>
      </c>
      <c r="AF268" s="42" t="s">
        <v>44</v>
      </c>
      <c r="AG268" s="83">
        <f>countccolor(A268:AF268,AG$2)+countccolor(AH268,AG$2)</f>
        <v>5</v>
      </c>
      <c r="AH268" s="98">
        <v>-0.0017</v>
      </c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</row>
    <row r="269" spans="1:56" ht="13.5">
      <c r="A269" s="90" t="s">
        <v>380</v>
      </c>
      <c r="B269" s="94">
        <v>59.98</v>
      </c>
      <c r="C269" s="90">
        <v>0</v>
      </c>
      <c r="D269" s="94">
        <v>74.2</v>
      </c>
      <c r="E269" s="95">
        <v>2390</v>
      </c>
      <c r="F269" s="90">
        <v>2</v>
      </c>
      <c r="G269" s="90">
        <v>2</v>
      </c>
      <c r="H269" s="90">
        <v>2</v>
      </c>
      <c r="I269" s="100">
        <v>0.18</v>
      </c>
      <c r="J269" s="100">
        <v>0.52</v>
      </c>
      <c r="K269" s="90">
        <v>0</v>
      </c>
      <c r="L269" s="90">
        <v>0.49</v>
      </c>
      <c r="M269" s="90">
        <v>3.64</v>
      </c>
      <c r="N269" s="90">
        <v>-41.67</v>
      </c>
      <c r="O269" s="90">
        <v>0</v>
      </c>
      <c r="P269" s="90">
        <v>0</v>
      </c>
      <c r="Q269" s="90">
        <v>12.13</v>
      </c>
      <c r="R269" s="90">
        <v>8.47</v>
      </c>
      <c r="S269" s="100">
        <v>4</v>
      </c>
      <c r="T269" s="90">
        <v>4</v>
      </c>
      <c r="U269" s="90">
        <v>0.84</v>
      </c>
      <c r="V269" s="90">
        <v>0.87</v>
      </c>
      <c r="W269" s="142">
        <f>VLOOKUP($A269,$AY$3:$BB$78,3,FALSE)</f>
        <v>43187</v>
      </c>
      <c r="X269" s="145">
        <v>20180216</v>
      </c>
      <c r="Y269" s="115" t="s">
        <v>16</v>
      </c>
      <c r="Z269" s="115" t="s">
        <v>168</v>
      </c>
      <c r="AA269" s="90">
        <f>VLOOKUP(Y269,$AS$3:$AT$18,2,FALSE)</f>
        <v>2</v>
      </c>
      <c r="AB269" s="132">
        <v>120</v>
      </c>
      <c r="AC269" s="143">
        <f>VLOOKUP($A269,$AY$3:$BB$78,4,FALSE)</f>
        <v>0.13</v>
      </c>
      <c r="AD269" s="51">
        <v>2</v>
      </c>
      <c r="AE269" s="103">
        <v>23.71</v>
      </c>
      <c r="AF269" s="90" t="s">
        <v>44</v>
      </c>
      <c r="AG269" s="83">
        <f>countccolor(A269:AF269,AG$2)+countccolor(AH269,AG$2)</f>
        <v>4</v>
      </c>
      <c r="AH269" s="98">
        <v>0.0775</v>
      </c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</row>
    <row r="270" spans="1:56" ht="13.5">
      <c r="A270" s="51" t="s">
        <v>221</v>
      </c>
      <c r="B270" s="51">
        <v>49</v>
      </c>
      <c r="C270" s="51">
        <v>0</v>
      </c>
      <c r="D270" s="51">
        <v>60.1</v>
      </c>
      <c r="E270" s="105">
        <v>4055</v>
      </c>
      <c r="F270" s="105">
        <v>2</v>
      </c>
      <c r="G270" s="51">
        <v>1</v>
      </c>
      <c r="H270" s="106">
        <v>3</v>
      </c>
      <c r="I270" s="51">
        <v>0.89</v>
      </c>
      <c r="J270" s="51">
        <v>4.44</v>
      </c>
      <c r="K270" s="105">
        <v>0</v>
      </c>
      <c r="L270" s="51">
        <v>0</v>
      </c>
      <c r="M270" s="51">
        <v>11.43</v>
      </c>
      <c r="N270" s="51">
        <v>59.68</v>
      </c>
      <c r="O270" s="51">
        <v>0</v>
      </c>
      <c r="P270" s="51">
        <v>0</v>
      </c>
      <c r="Q270" s="51">
        <v>4.39</v>
      </c>
      <c r="R270" s="51">
        <v>6.13</v>
      </c>
      <c r="S270" s="51">
        <v>10</v>
      </c>
      <c r="T270" s="51">
        <v>10</v>
      </c>
      <c r="U270" s="101">
        <v>0.64</v>
      </c>
      <c r="V270" s="51">
        <v>0</v>
      </c>
      <c r="W270" s="89" t="e">
        <f>VLOOKUP($A270,$AY$3:$BB$78,3,FALSE)</f>
        <v>#N/A</v>
      </c>
      <c r="X270" s="42">
        <v>20180222</v>
      </c>
      <c r="Y270" s="113" t="s">
        <v>16</v>
      </c>
      <c r="Z270" s="114" t="s">
        <v>168</v>
      </c>
      <c r="AA270" s="90">
        <f>VLOOKUP(Y270,$AS$3:$AT$18,2,FALSE)</f>
        <v>2</v>
      </c>
      <c r="AB270" s="132">
        <v>120</v>
      </c>
      <c r="AC270" s="91" t="e">
        <f>VLOOKUP($A270,$AY$3:$BB$78,4,FALSE)</f>
        <v>#N/A</v>
      </c>
      <c r="AD270" s="51">
        <v>6</v>
      </c>
      <c r="AE270" s="99">
        <v>22.65</v>
      </c>
      <c r="AF270" s="99" t="s">
        <v>43</v>
      </c>
      <c r="AG270" s="83">
        <f>countccolor(A270:AF270,AG$2)+countccolor(AH270,AG$2)</f>
        <v>4</v>
      </c>
      <c r="AH270" s="134">
        <v>0.031</v>
      </c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</row>
    <row r="271" spans="1:56" ht="13.5">
      <c r="A271" s="51" t="s">
        <v>263</v>
      </c>
      <c r="B271" s="51">
        <v>95.03</v>
      </c>
      <c r="C271" s="101">
        <v>5.32</v>
      </c>
      <c r="D271" s="51">
        <v>105.83</v>
      </c>
      <c r="E271" s="105">
        <v>31728</v>
      </c>
      <c r="F271" s="105">
        <v>2</v>
      </c>
      <c r="G271" s="51">
        <v>3</v>
      </c>
      <c r="H271" s="106">
        <v>3</v>
      </c>
      <c r="I271" s="51">
        <v>1.04</v>
      </c>
      <c r="J271" s="51">
        <v>1.51</v>
      </c>
      <c r="K271" s="128">
        <v>6.62</v>
      </c>
      <c r="L271" s="101">
        <v>6.84</v>
      </c>
      <c r="M271" s="51">
        <v>1.49</v>
      </c>
      <c r="N271" s="51">
        <v>11.32</v>
      </c>
      <c r="O271" s="51">
        <v>0</v>
      </c>
      <c r="P271" s="51">
        <v>0</v>
      </c>
      <c r="Q271" s="51">
        <v>-4.37</v>
      </c>
      <c r="R271" s="51">
        <v>2.1</v>
      </c>
      <c r="S271" s="51">
        <v>19</v>
      </c>
      <c r="T271" s="51">
        <v>19</v>
      </c>
      <c r="U271" s="51">
        <v>3.48</v>
      </c>
      <c r="V271" s="51">
        <v>1.22</v>
      </c>
      <c r="W271" s="142">
        <f>VLOOKUP($A271,$AY$3:$BB$78,3,FALSE)</f>
        <v>43174</v>
      </c>
      <c r="X271" s="42">
        <v>20180501</v>
      </c>
      <c r="Y271" s="113" t="s">
        <v>41</v>
      </c>
      <c r="Z271" s="114" t="s">
        <v>174</v>
      </c>
      <c r="AA271" s="90">
        <f>VLOOKUP(Y271,$AS$3:$AT$18,2,FALSE)</f>
        <v>10</v>
      </c>
      <c r="AB271" s="132">
        <v>120</v>
      </c>
      <c r="AC271" s="143">
        <f>VLOOKUP($A271,$AY$3:$BB$78,4,FALSE)</f>
        <v>0.32</v>
      </c>
      <c r="AD271" s="51">
        <v>4</v>
      </c>
      <c r="AE271" s="99">
        <v>11.36</v>
      </c>
      <c r="AF271" s="42" t="s">
        <v>44</v>
      </c>
      <c r="AG271" s="83">
        <f>countccolor(A271:AF271,AG$2)+countccolor(AH271,AG$2)</f>
        <v>4</v>
      </c>
      <c r="AH271" s="98">
        <v>0.0046</v>
      </c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</row>
    <row r="272" spans="1:56" ht="13.5">
      <c r="A272" s="90" t="s">
        <v>211</v>
      </c>
      <c r="B272" s="94">
        <v>240.67</v>
      </c>
      <c r="C272" s="100">
        <v>4.93</v>
      </c>
      <c r="D272" s="94">
        <v>293.08</v>
      </c>
      <c r="E272" s="95">
        <v>13297</v>
      </c>
      <c r="F272" s="90">
        <v>2</v>
      </c>
      <c r="G272" s="90">
        <v>2</v>
      </c>
      <c r="H272" s="90">
        <v>3</v>
      </c>
      <c r="I272" s="100">
        <v>0.43</v>
      </c>
      <c r="J272" s="100">
        <v>0.78</v>
      </c>
      <c r="K272" s="90">
        <v>0</v>
      </c>
      <c r="L272" s="100">
        <v>4.14</v>
      </c>
      <c r="M272" s="90">
        <v>29.24</v>
      </c>
      <c r="N272" s="90">
        <v>7.5</v>
      </c>
      <c r="O272" s="90">
        <v>0</v>
      </c>
      <c r="P272" s="90">
        <v>0</v>
      </c>
      <c r="Q272" s="90">
        <v>7.65</v>
      </c>
      <c r="R272" s="90">
        <v>9.66</v>
      </c>
      <c r="S272" s="90">
        <v>20</v>
      </c>
      <c r="T272" s="90">
        <v>20</v>
      </c>
      <c r="U272" s="90">
        <v>1.72</v>
      </c>
      <c r="V272" s="90">
        <v>0.86</v>
      </c>
      <c r="W272" s="142">
        <f>VLOOKUP($A272,$AY$3:$BB$78,3,FALSE)</f>
        <v>43144</v>
      </c>
      <c r="X272" s="90">
        <v>20180419</v>
      </c>
      <c r="Y272" s="115" t="s">
        <v>41</v>
      </c>
      <c r="Z272" s="115" t="s">
        <v>174</v>
      </c>
      <c r="AA272" s="90">
        <f>VLOOKUP(Y272,$AS$3:$AT$18,2,FALSE)</f>
        <v>10</v>
      </c>
      <c r="AB272" s="132">
        <v>120</v>
      </c>
      <c r="AC272" s="143">
        <f>VLOOKUP($A272,$AY$3:$BB$78,4,FALSE)</f>
        <v>0.57</v>
      </c>
      <c r="AD272" s="51">
        <v>3</v>
      </c>
      <c r="AE272" s="103">
        <v>21.78</v>
      </c>
      <c r="AF272" s="102" t="s">
        <v>43</v>
      </c>
      <c r="AG272" s="83">
        <f>countccolor(A272:AF272,AG$2)+countccolor(AH272,AG$2)</f>
        <v>6</v>
      </c>
      <c r="AH272" s="98">
        <v>0.0004</v>
      </c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</row>
    <row r="273" spans="1:56" ht="13.5">
      <c r="A273" s="51" t="s">
        <v>397</v>
      </c>
      <c r="B273" s="51">
        <v>71.64</v>
      </c>
      <c r="C273" s="101">
        <v>21.82</v>
      </c>
      <c r="D273" s="51">
        <v>99.25</v>
      </c>
      <c r="E273" s="105">
        <v>4698</v>
      </c>
      <c r="F273" s="107">
        <v>1</v>
      </c>
      <c r="G273" s="101">
        <v>3</v>
      </c>
      <c r="H273" s="106">
        <v>5</v>
      </c>
      <c r="I273" s="101">
        <v>0.24</v>
      </c>
      <c r="J273" s="101">
        <v>0.41</v>
      </c>
      <c r="K273" s="107">
        <v>7.57</v>
      </c>
      <c r="L273" s="101">
        <v>21.92</v>
      </c>
      <c r="M273" s="51">
        <v>7.32</v>
      </c>
      <c r="N273" s="51">
        <v>-5.38</v>
      </c>
      <c r="O273" s="51">
        <v>0</v>
      </c>
      <c r="P273" s="51">
        <v>0</v>
      </c>
      <c r="Q273" s="101">
        <v>20.07</v>
      </c>
      <c r="R273" s="51">
        <v>6.83</v>
      </c>
      <c r="S273" s="101">
        <v>4</v>
      </c>
      <c r="T273" s="51">
        <v>4</v>
      </c>
      <c r="U273" s="51">
        <v>0.87</v>
      </c>
      <c r="V273" s="51">
        <v>0</v>
      </c>
      <c r="W273" s="89" t="e">
        <f>VLOOKUP($A273,$AY$3:$BB$78,3,FALSE)</f>
        <v>#N/A</v>
      </c>
      <c r="X273" s="42">
        <v>20180514</v>
      </c>
      <c r="Y273" s="113" t="s">
        <v>9</v>
      </c>
      <c r="Z273" s="114" t="s">
        <v>72</v>
      </c>
      <c r="AA273" s="90">
        <f>VLOOKUP(Y273,$AS$3:$AT$18,2,FALSE)</f>
        <v>7</v>
      </c>
      <c r="AB273" s="132">
        <v>120</v>
      </c>
      <c r="AC273" s="91" t="e">
        <f>VLOOKUP($A273,$AY$3:$BB$78,4,FALSE)</f>
        <v>#N/A</v>
      </c>
      <c r="AD273" s="51">
        <v>5</v>
      </c>
      <c r="AE273" s="99">
        <v>38.54</v>
      </c>
      <c r="AF273" s="42" t="s">
        <v>44</v>
      </c>
      <c r="AG273" s="83">
        <f>countccolor(A273:AF273,AG$2)+countccolor(AH273,AG$2)</f>
        <v>10</v>
      </c>
      <c r="AH273" s="98">
        <v>0</v>
      </c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</row>
    <row r="274" spans="1:56" ht="13.5">
      <c r="A274" s="90" t="s">
        <v>404</v>
      </c>
      <c r="B274" s="94">
        <v>58.33</v>
      </c>
      <c r="C274" s="100">
        <v>12.73</v>
      </c>
      <c r="D274" s="94">
        <v>63.4</v>
      </c>
      <c r="E274" s="95">
        <v>30444</v>
      </c>
      <c r="F274" s="90">
        <v>2</v>
      </c>
      <c r="G274" s="90">
        <v>2</v>
      </c>
      <c r="H274" s="90">
        <v>2</v>
      </c>
      <c r="I274" s="90">
        <v>1.03</v>
      </c>
      <c r="J274" s="100">
        <v>0.75</v>
      </c>
      <c r="K274" s="100">
        <v>3.71</v>
      </c>
      <c r="L274" s="100">
        <v>6.17</v>
      </c>
      <c r="M274" s="90">
        <v>1.54</v>
      </c>
      <c r="N274" s="90">
        <v>1.37</v>
      </c>
      <c r="O274" s="90">
        <v>0</v>
      </c>
      <c r="P274" s="100">
        <v>16.26</v>
      </c>
      <c r="Q274" s="90">
        <v>6.25</v>
      </c>
      <c r="R274" s="90">
        <v>4.51</v>
      </c>
      <c r="S274" s="90">
        <v>9</v>
      </c>
      <c r="T274" s="90">
        <v>9</v>
      </c>
      <c r="U274" s="100">
        <v>0.53</v>
      </c>
      <c r="V274" s="90">
        <v>2.47</v>
      </c>
      <c r="W274" s="89" t="e">
        <f>VLOOKUP($A274,$AY$3:$BB$78,3,FALSE)</f>
        <v>#N/A</v>
      </c>
      <c r="X274" s="90">
        <v>20180514</v>
      </c>
      <c r="Y274" s="115" t="s">
        <v>9</v>
      </c>
      <c r="Z274" s="115" t="s">
        <v>72</v>
      </c>
      <c r="AA274" s="90">
        <f>VLOOKUP(Y274,$AS$3:$AT$18,2,FALSE)</f>
        <v>7</v>
      </c>
      <c r="AB274" s="132">
        <v>120</v>
      </c>
      <c r="AC274" s="91" t="e">
        <f>VLOOKUP($A274,$AY$3:$BB$78,4,FALSE)</f>
        <v>#N/A</v>
      </c>
      <c r="AD274" s="51">
        <v>5</v>
      </c>
      <c r="AE274" s="83">
        <v>8.69</v>
      </c>
      <c r="AF274" s="102" t="s">
        <v>43</v>
      </c>
      <c r="AG274" s="83">
        <f>countccolor(A274:AF274,AG$2)+countccolor(AH274,AG$2)</f>
        <v>7</v>
      </c>
      <c r="AH274" s="98">
        <v>0</v>
      </c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</row>
    <row r="275" spans="1:56" ht="13.5">
      <c r="A275" s="51" t="s">
        <v>396</v>
      </c>
      <c r="B275" s="51">
        <v>27.56</v>
      </c>
      <c r="C275" s="101">
        <v>13.21</v>
      </c>
      <c r="D275" s="51">
        <v>34.86</v>
      </c>
      <c r="E275" s="105">
        <v>2512</v>
      </c>
      <c r="F275" s="105">
        <v>2</v>
      </c>
      <c r="G275" s="51">
        <v>2</v>
      </c>
      <c r="H275" s="106">
        <v>1</v>
      </c>
      <c r="I275" s="101">
        <v>0.21</v>
      </c>
      <c r="J275" s="51">
        <v>1.43</v>
      </c>
      <c r="K275" s="105">
        <v>1.61</v>
      </c>
      <c r="L275" s="101">
        <v>2.06</v>
      </c>
      <c r="M275" s="51">
        <v>-121.05</v>
      </c>
      <c r="N275" s="51">
        <v>22.73</v>
      </c>
      <c r="O275" s="51">
        <v>0</v>
      </c>
      <c r="P275" s="101">
        <v>5.77</v>
      </c>
      <c r="Q275" s="51">
        <v>2.79</v>
      </c>
      <c r="R275" s="51">
        <v>1.04</v>
      </c>
      <c r="S275" s="51">
        <v>8</v>
      </c>
      <c r="T275" s="51">
        <v>7</v>
      </c>
      <c r="U275" s="51">
        <v>0.8</v>
      </c>
      <c r="V275" s="51">
        <v>0</v>
      </c>
      <c r="W275" s="89" t="e">
        <f>VLOOKUP($A275,$AY$3:$BB$78,3,FALSE)</f>
        <v>#N/A</v>
      </c>
      <c r="X275" s="42">
        <v>20180426</v>
      </c>
      <c r="Y275" s="113" t="s">
        <v>10</v>
      </c>
      <c r="Z275" s="114" t="s">
        <v>433</v>
      </c>
      <c r="AA275" s="90">
        <f>VLOOKUP(Y275,$AS$3:$AT$18,2,FALSE)</f>
        <v>11</v>
      </c>
      <c r="AB275" s="132">
        <v>120</v>
      </c>
      <c r="AC275" s="91" t="e">
        <f>VLOOKUP($A275,$AY$3:$BB$78,4,FALSE)</f>
        <v>#N/A</v>
      </c>
      <c r="AD275" s="51">
        <v>4</v>
      </c>
      <c r="AE275" s="99">
        <v>26.48</v>
      </c>
      <c r="AF275" s="42" t="s">
        <v>44</v>
      </c>
      <c r="AG275" s="83">
        <f>countccolor(A275:AF275,AG$2)+countccolor(AH275,AG$2)</f>
        <v>6</v>
      </c>
      <c r="AH275" s="134">
        <v>0</v>
      </c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</row>
    <row r="276" spans="1:56" ht="13.5">
      <c r="A276" s="51" t="s">
        <v>312</v>
      </c>
      <c r="B276" s="51">
        <v>26.33</v>
      </c>
      <c r="C276" s="101">
        <v>7.44</v>
      </c>
      <c r="D276" s="51">
        <v>30.43</v>
      </c>
      <c r="E276" s="105">
        <v>2348</v>
      </c>
      <c r="F276" s="105">
        <v>2</v>
      </c>
      <c r="G276" s="51">
        <v>3</v>
      </c>
      <c r="H276" s="106">
        <v>3</v>
      </c>
      <c r="I276" s="101">
        <v>0.17</v>
      </c>
      <c r="J276" s="51">
        <v>0.93</v>
      </c>
      <c r="K276" s="126">
        <v>1.03</v>
      </c>
      <c r="L276" s="101">
        <v>11.13</v>
      </c>
      <c r="M276" s="51">
        <v>34.78</v>
      </c>
      <c r="N276" s="51">
        <v>31.91</v>
      </c>
      <c r="O276" s="51">
        <v>0</v>
      </c>
      <c r="P276" s="101">
        <v>15.62</v>
      </c>
      <c r="Q276" s="101">
        <v>20.18</v>
      </c>
      <c r="R276" s="51">
        <v>5.21</v>
      </c>
      <c r="S276" s="51">
        <v>8</v>
      </c>
      <c r="T276" s="51">
        <v>9</v>
      </c>
      <c r="U276" s="101">
        <v>0.66</v>
      </c>
      <c r="V276" s="51">
        <v>0</v>
      </c>
      <c r="W276" s="89" t="e">
        <f>VLOOKUP($A276,$AY$3:$BB$78,3,FALSE)</f>
        <v>#N/A</v>
      </c>
      <c r="X276" s="42">
        <v>20180502</v>
      </c>
      <c r="Y276" s="113" t="s">
        <v>13</v>
      </c>
      <c r="Z276" s="114" t="s">
        <v>67</v>
      </c>
      <c r="AA276" s="90">
        <f>VLOOKUP(Y276,$AS$3:$AT$18,2,FALSE)</f>
        <v>8</v>
      </c>
      <c r="AB276" s="132">
        <v>129</v>
      </c>
      <c r="AC276" s="91" t="e">
        <f>VLOOKUP($A276,$AY$3:$BB$78,4,FALSE)</f>
        <v>#N/A</v>
      </c>
      <c r="AD276" s="51">
        <v>10</v>
      </c>
      <c r="AE276" s="99">
        <v>15.57</v>
      </c>
      <c r="AF276" s="99" t="s">
        <v>43</v>
      </c>
      <c r="AG276" s="83">
        <f>countccolor(A276:AF276,AG$2)+countccolor(AH276,AG$2)</f>
        <v>8</v>
      </c>
      <c r="AH276" s="98">
        <v>0</v>
      </c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</row>
    <row r="277" spans="1:56" ht="13.5">
      <c r="A277" s="90" t="s">
        <v>188</v>
      </c>
      <c r="B277" s="94">
        <v>23</v>
      </c>
      <c r="C277" s="100">
        <v>6.58</v>
      </c>
      <c r="D277" s="94">
        <v>29.5</v>
      </c>
      <c r="E277" s="95">
        <v>1161</v>
      </c>
      <c r="F277" s="90">
        <v>2</v>
      </c>
      <c r="G277" s="90">
        <v>2</v>
      </c>
      <c r="H277" s="90">
        <v>2</v>
      </c>
      <c r="I277" s="100">
        <v>0.16</v>
      </c>
      <c r="J277" s="90">
        <v>0.8</v>
      </c>
      <c r="K277" s="90">
        <v>0</v>
      </c>
      <c r="L277" s="100">
        <v>5.13</v>
      </c>
      <c r="M277" s="90">
        <v>20.69</v>
      </c>
      <c r="N277" s="90">
        <v>63.64</v>
      </c>
      <c r="O277" s="90">
        <v>0</v>
      </c>
      <c r="P277" s="90">
        <v>0</v>
      </c>
      <c r="Q277" s="100">
        <v>39</v>
      </c>
      <c r="R277" s="90">
        <v>6.1</v>
      </c>
      <c r="S277" s="100">
        <v>3</v>
      </c>
      <c r="T277" s="90">
        <v>3</v>
      </c>
      <c r="U277" s="100">
        <v>0.57</v>
      </c>
      <c r="V277" s="90">
        <v>0</v>
      </c>
      <c r="W277" s="89" t="e">
        <f>VLOOKUP($A277,$AY$3:$BB$78,3,FALSE)</f>
        <v>#N/A</v>
      </c>
      <c r="X277" s="90">
        <v>20180523</v>
      </c>
      <c r="Y277" s="115" t="s">
        <v>13</v>
      </c>
      <c r="Z277" s="115" t="s">
        <v>67</v>
      </c>
      <c r="AA277" s="90">
        <f>VLOOKUP(Y277,$AS$3:$AT$18,2,FALSE)</f>
        <v>8</v>
      </c>
      <c r="AB277" s="132">
        <v>129</v>
      </c>
      <c r="AC277" s="91" t="e">
        <f>VLOOKUP($A277,$AY$3:$BB$78,4,FALSE)</f>
        <v>#N/A</v>
      </c>
      <c r="AD277" s="51">
        <v>6</v>
      </c>
      <c r="AE277" s="103">
        <v>28.26</v>
      </c>
      <c r="AF277" s="92" t="s">
        <v>44</v>
      </c>
      <c r="AG277" s="83">
        <f>countccolor(A277:AF277,AG$2)+countccolor(AH277,AG$2)</f>
        <v>7</v>
      </c>
      <c r="AH277" s="98">
        <v>0</v>
      </c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</row>
    <row r="278" spans="1:56" ht="13.5">
      <c r="A278" s="51" t="s">
        <v>235</v>
      </c>
      <c r="B278" s="51">
        <v>30.15</v>
      </c>
      <c r="C278" s="101">
        <v>14.04</v>
      </c>
      <c r="D278" s="51">
        <v>34.6</v>
      </c>
      <c r="E278" s="105">
        <v>3136</v>
      </c>
      <c r="F278" s="105">
        <v>2</v>
      </c>
      <c r="G278" s="51">
        <v>2</v>
      </c>
      <c r="H278" s="106">
        <v>1</v>
      </c>
      <c r="I278" s="101">
        <v>0.74</v>
      </c>
      <c r="J278" s="101">
        <v>0.63</v>
      </c>
      <c r="K278" s="126">
        <v>-2.45</v>
      </c>
      <c r="L278" s="101">
        <v>10</v>
      </c>
      <c r="M278" s="51">
        <v>3.85</v>
      </c>
      <c r="N278" s="51">
        <v>-5.88</v>
      </c>
      <c r="O278" s="51">
        <v>0</v>
      </c>
      <c r="P278" s="101">
        <v>24.24</v>
      </c>
      <c r="Q278" s="51">
        <v>6.89</v>
      </c>
      <c r="R278" s="51">
        <v>6</v>
      </c>
      <c r="S278" s="101">
        <v>3</v>
      </c>
      <c r="T278" s="51">
        <v>5</v>
      </c>
      <c r="U278" s="101">
        <v>0.24</v>
      </c>
      <c r="V278" s="51">
        <v>0</v>
      </c>
      <c r="W278" s="89" t="e">
        <f>VLOOKUP($A278,$AY$3:$BB$78,3,FALSE)</f>
        <v>#N/A</v>
      </c>
      <c r="X278" s="42">
        <v>20180509</v>
      </c>
      <c r="Y278" s="113" t="s">
        <v>11</v>
      </c>
      <c r="Z278" s="114" t="s">
        <v>345</v>
      </c>
      <c r="AA278" s="90">
        <f>VLOOKUP(Y278,$AS$3:$AT$18,2,FALSE)</f>
        <v>1</v>
      </c>
      <c r="AB278" s="132">
        <v>130</v>
      </c>
      <c r="AC278" s="91" t="e">
        <f>VLOOKUP($A278,$AY$3:$BB$78,4,FALSE)</f>
        <v>#N/A</v>
      </c>
      <c r="AD278" s="51">
        <v>4</v>
      </c>
      <c r="AE278" s="99">
        <v>14.76</v>
      </c>
      <c r="AF278" s="99" t="s">
        <v>43</v>
      </c>
      <c r="AG278" s="83">
        <f>countccolor(A278:AF278,AG$2)+countccolor(AH278,AG$2)</f>
        <v>9</v>
      </c>
      <c r="AH278" s="98">
        <v>0</v>
      </c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</row>
    <row r="279" spans="1:56" ht="13.5">
      <c r="A279" s="42" t="s">
        <v>276</v>
      </c>
      <c r="B279" s="42">
        <v>92.4</v>
      </c>
      <c r="C279" s="42">
        <v>0.9</v>
      </c>
      <c r="D279" s="42">
        <v>106.1</v>
      </c>
      <c r="E279" s="75">
        <v>72072</v>
      </c>
      <c r="F279" s="75">
        <v>2</v>
      </c>
      <c r="G279" s="42">
        <v>3</v>
      </c>
      <c r="H279" s="76">
        <v>3</v>
      </c>
      <c r="I279" s="99">
        <v>0.57</v>
      </c>
      <c r="J279" s="42">
        <v>1.62</v>
      </c>
      <c r="K279" s="133">
        <v>5.44</v>
      </c>
      <c r="L279" s="99">
        <v>16.95</v>
      </c>
      <c r="M279" s="42">
        <v>11.11</v>
      </c>
      <c r="N279" s="42">
        <v>15.19</v>
      </c>
      <c r="O279" s="99">
        <v>4.65</v>
      </c>
      <c r="P279" s="99">
        <v>8.12</v>
      </c>
      <c r="Q279" s="42">
        <v>4.85</v>
      </c>
      <c r="R279" s="42">
        <v>4.02</v>
      </c>
      <c r="S279" s="42">
        <v>17</v>
      </c>
      <c r="T279" s="42">
        <v>16</v>
      </c>
      <c r="U279" s="42">
        <v>2.3</v>
      </c>
      <c r="V279" s="42">
        <v>1.74</v>
      </c>
      <c r="W279" s="89" t="e">
        <f>VLOOKUP($A279,$AY$3:$BB$78,3,FALSE)</f>
        <v>#N/A</v>
      </c>
      <c r="X279" s="42">
        <v>20180502</v>
      </c>
      <c r="Y279" s="42" t="s">
        <v>10</v>
      </c>
      <c r="Z279" s="114" t="s">
        <v>243</v>
      </c>
      <c r="AA279" s="90">
        <f>VLOOKUP(Y279,$AS$3:$AT$18,2,FALSE)</f>
        <v>11</v>
      </c>
      <c r="AB279" s="42">
        <v>130</v>
      </c>
      <c r="AC279" s="91" t="e">
        <f>VLOOKUP($A279,$AY$3:$BB$78,4,FALSE)</f>
        <v>#N/A</v>
      </c>
      <c r="AD279" s="42">
        <v>1</v>
      </c>
      <c r="AE279" s="99">
        <v>14.83</v>
      </c>
      <c r="AF279" s="42" t="s">
        <v>44</v>
      </c>
      <c r="AG279" s="83">
        <f>countccolor(A279:AF279,AG$2)+countccolor(AH279,AG$2)</f>
        <v>6</v>
      </c>
      <c r="AH279" s="98">
        <v>0</v>
      </c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</row>
    <row r="280" spans="1:56" ht="13.5">
      <c r="A280" s="51" t="s">
        <v>368</v>
      </c>
      <c r="B280" s="51">
        <v>98.34</v>
      </c>
      <c r="C280" s="101">
        <v>8.18</v>
      </c>
      <c r="D280" s="51">
        <v>103.69</v>
      </c>
      <c r="E280" s="105">
        <v>13404</v>
      </c>
      <c r="F280" s="105">
        <v>2</v>
      </c>
      <c r="G280" s="51">
        <v>3</v>
      </c>
      <c r="H280" s="106">
        <v>3</v>
      </c>
      <c r="I280" s="51">
        <v>0.89</v>
      </c>
      <c r="J280" s="51">
        <v>5.43</v>
      </c>
      <c r="K280" s="105">
        <v>1.35</v>
      </c>
      <c r="L280" s="101">
        <v>10.59</v>
      </c>
      <c r="M280" s="51">
        <v>0.73</v>
      </c>
      <c r="N280" s="51">
        <v>2.96</v>
      </c>
      <c r="O280" s="51">
        <v>0</v>
      </c>
      <c r="P280" s="51">
        <v>0</v>
      </c>
      <c r="Q280" s="51">
        <v>1.27</v>
      </c>
      <c r="R280" s="51">
        <v>2.65</v>
      </c>
      <c r="S280" s="51">
        <v>18</v>
      </c>
      <c r="T280" s="51">
        <v>18</v>
      </c>
      <c r="U280" s="51">
        <v>1.74</v>
      </c>
      <c r="V280" s="51">
        <v>1.83</v>
      </c>
      <c r="W280" s="142">
        <f>VLOOKUP($A280,$AY$3:$BB$78,3,FALSE)</f>
        <v>43193</v>
      </c>
      <c r="X280" s="42">
        <v>20180419</v>
      </c>
      <c r="Y280" s="113" t="s">
        <v>12</v>
      </c>
      <c r="Z280" s="114" t="s">
        <v>420</v>
      </c>
      <c r="AA280" s="90">
        <f>VLOOKUP(Y280,$AS$3:$AT$18,2,FALSE)</f>
        <v>15</v>
      </c>
      <c r="AB280" s="132">
        <v>162</v>
      </c>
      <c r="AC280" s="143">
        <f>VLOOKUP($A280,$AY$3:$BB$78,4,FALSE)</f>
        <v>0.5</v>
      </c>
      <c r="AD280" s="51">
        <v>4</v>
      </c>
      <c r="AE280" s="42">
        <v>5.44</v>
      </c>
      <c r="AF280" s="99" t="s">
        <v>43</v>
      </c>
      <c r="AG280" s="83">
        <f>countccolor(A280:AF280,AG$2)+countccolor(AH280,AG$2)</f>
        <v>3</v>
      </c>
      <c r="AH280" s="98">
        <v>0.0328</v>
      </c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</row>
    <row r="281" spans="1:56" ht="13.5">
      <c r="A281" s="51" t="s">
        <v>371</v>
      </c>
      <c r="B281" s="51">
        <v>72.97</v>
      </c>
      <c r="C281" s="101">
        <v>22.97</v>
      </c>
      <c r="D281" s="51">
        <v>79</v>
      </c>
      <c r="E281" s="105">
        <v>13375</v>
      </c>
      <c r="F281" s="105">
        <v>2</v>
      </c>
      <c r="G281" s="51">
        <v>3</v>
      </c>
      <c r="H281" s="106">
        <v>3</v>
      </c>
      <c r="I281" s="51">
        <v>1.13</v>
      </c>
      <c r="J281" s="101">
        <v>0.36</v>
      </c>
      <c r="K281" s="126">
        <v>0</v>
      </c>
      <c r="L281" s="101">
        <v>15.39</v>
      </c>
      <c r="M281" s="51">
        <v>-13.83</v>
      </c>
      <c r="N281" s="51">
        <v>2.22</v>
      </c>
      <c r="O281" s="51">
        <v>0</v>
      </c>
      <c r="P281" s="101">
        <v>9.09</v>
      </c>
      <c r="Q281" s="51">
        <v>-25.14</v>
      </c>
      <c r="R281" s="51">
        <v>1.06</v>
      </c>
      <c r="S281" s="51">
        <v>8</v>
      </c>
      <c r="T281" s="51">
        <v>10</v>
      </c>
      <c r="U281" s="51">
        <v>0.88</v>
      </c>
      <c r="V281" s="51">
        <v>0</v>
      </c>
      <c r="W281" s="89" t="e">
        <f>VLOOKUP($A281,$AY$3:$BB$78,3,FALSE)</f>
        <v>#N/A</v>
      </c>
      <c r="X281" s="144">
        <v>20180213</v>
      </c>
      <c r="Y281" s="113" t="s">
        <v>12</v>
      </c>
      <c r="Z281" s="114" t="s">
        <v>420</v>
      </c>
      <c r="AA281" s="90">
        <f>VLOOKUP(Y281,$AS$3:$AT$18,2,FALSE)</f>
        <v>15</v>
      </c>
      <c r="AB281" s="132">
        <v>162</v>
      </c>
      <c r="AC281" s="91" t="e">
        <f>VLOOKUP($A281,$AY$3:$BB$78,4,FALSE)</f>
        <v>#N/A</v>
      </c>
      <c r="AD281" s="51">
        <v>1</v>
      </c>
      <c r="AE281" s="42">
        <v>8.26</v>
      </c>
      <c r="AF281" s="99" t="s">
        <v>43</v>
      </c>
      <c r="AG281" s="83">
        <f>countccolor(A281:AF281,AG$2)+countccolor(AH281,AG$2)</f>
        <v>5</v>
      </c>
      <c r="AH281" s="98">
        <v>-0.0177</v>
      </c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</row>
    <row r="282" spans="1:56" ht="13.5">
      <c r="A282" s="51" t="s">
        <v>372</v>
      </c>
      <c r="B282" s="51">
        <v>51.35</v>
      </c>
      <c r="C282" s="101">
        <v>6.68</v>
      </c>
      <c r="D282" s="51">
        <v>53.55</v>
      </c>
      <c r="E282" s="105">
        <v>5048</v>
      </c>
      <c r="F282" s="105">
        <v>2</v>
      </c>
      <c r="G282" s="51">
        <v>3</v>
      </c>
      <c r="H282" s="106">
        <v>3</v>
      </c>
      <c r="I282" s="101">
        <v>0.66</v>
      </c>
      <c r="J282" s="51">
        <v>5.77</v>
      </c>
      <c r="K282" s="126">
        <v>0</v>
      </c>
      <c r="L282" s="101">
        <v>3.1</v>
      </c>
      <c r="M282" s="51">
        <v>1.54</v>
      </c>
      <c r="N282" s="51">
        <v>4.41</v>
      </c>
      <c r="O282" s="51">
        <v>0</v>
      </c>
      <c r="P282" s="51">
        <v>0</v>
      </c>
      <c r="Q282" s="51">
        <v>6.02</v>
      </c>
      <c r="R282" s="51">
        <v>5.48</v>
      </c>
      <c r="S282" s="51">
        <v>11</v>
      </c>
      <c r="T282" s="51">
        <v>11</v>
      </c>
      <c r="U282" s="51">
        <v>1.29</v>
      </c>
      <c r="V282" s="51">
        <v>1.95</v>
      </c>
      <c r="W282" s="89" t="e">
        <f>VLOOKUP($A282,$AY$3:$BB$78,3,FALSE)</f>
        <v>#N/A</v>
      </c>
      <c r="X282" s="42">
        <v>20180226</v>
      </c>
      <c r="Y282" s="113" t="s">
        <v>12</v>
      </c>
      <c r="Z282" s="114" t="s">
        <v>420</v>
      </c>
      <c r="AA282" s="90">
        <f>VLOOKUP(Y282,$AS$3:$AT$18,2,FALSE)</f>
        <v>15</v>
      </c>
      <c r="AB282" s="132">
        <v>162</v>
      </c>
      <c r="AC282" s="91" t="e">
        <f>VLOOKUP($A282,$AY$3:$BB$78,4,FALSE)</f>
        <v>#N/A</v>
      </c>
      <c r="AD282" s="51">
        <v>1</v>
      </c>
      <c r="AE282" s="42">
        <v>4.27</v>
      </c>
      <c r="AF282" s="99" t="s">
        <v>43</v>
      </c>
      <c r="AG282" s="83">
        <f>countccolor(A282:AF282,AG$2)+countccolor(AH282,AG$2)</f>
        <v>4</v>
      </c>
      <c r="AH282" s="98">
        <v>-0.0095</v>
      </c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</row>
    <row r="283" spans="1:56" ht="13.5">
      <c r="A283" s="42" t="s">
        <v>330</v>
      </c>
      <c r="B283" s="42">
        <v>99.37</v>
      </c>
      <c r="C283" s="42">
        <v>4.28</v>
      </c>
      <c r="D283" s="42">
        <v>106.84</v>
      </c>
      <c r="E283" s="75">
        <v>294372</v>
      </c>
      <c r="F283" s="75">
        <v>2</v>
      </c>
      <c r="G283" s="42">
        <v>3</v>
      </c>
      <c r="H283" s="76">
        <v>2</v>
      </c>
      <c r="I283" s="42">
        <v>1.91</v>
      </c>
      <c r="J283" s="42">
        <v>2.03</v>
      </c>
      <c r="K283" s="75">
        <v>0</v>
      </c>
      <c r="L283" s="99">
        <v>3.43</v>
      </c>
      <c r="M283" s="42">
        <v>3.09</v>
      </c>
      <c r="N283" s="42">
        <v>0.93</v>
      </c>
      <c r="O283" s="99">
        <v>2.13</v>
      </c>
      <c r="P283" s="99">
        <v>7.69</v>
      </c>
      <c r="Q283" s="42">
        <v>2.66</v>
      </c>
      <c r="R283" s="42">
        <v>2.69</v>
      </c>
      <c r="S283" s="42">
        <v>22</v>
      </c>
      <c r="T283" s="42">
        <v>24</v>
      </c>
      <c r="U283" s="99">
        <v>0.59</v>
      </c>
      <c r="V283" s="42">
        <v>2.05</v>
      </c>
      <c r="W283" s="89" t="e">
        <f>VLOOKUP($A283,$AY$3:$BB$78,3,FALSE)</f>
        <v>#N/A</v>
      </c>
      <c r="X283" s="42">
        <v>20180220</v>
      </c>
      <c r="Y283" s="42" t="s">
        <v>11</v>
      </c>
      <c r="Z283" s="114" t="s">
        <v>346</v>
      </c>
      <c r="AA283" s="90">
        <f>VLOOKUP(Y283,$AS$3:$AT$18,2,FALSE)</f>
        <v>1</v>
      </c>
      <c r="AB283" s="42">
        <v>168</v>
      </c>
      <c r="AC283" s="91" t="e">
        <f>VLOOKUP($A283,$AY$3:$BB$78,4,FALSE)</f>
        <v>#N/A</v>
      </c>
      <c r="AD283" s="42">
        <v>4</v>
      </c>
      <c r="AE283" s="42">
        <v>7.52</v>
      </c>
      <c r="AF283" s="42" t="s">
        <v>44</v>
      </c>
      <c r="AG283" s="83">
        <f>countccolor(A283:AF283,AG$2)+countccolor(AH283,AG$2)</f>
        <v>4</v>
      </c>
      <c r="AH283" s="98">
        <v>-0.0105</v>
      </c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</row>
    <row r="284" spans="1:56" ht="13.5">
      <c r="A284" s="51" t="s">
        <v>295</v>
      </c>
      <c r="B284" s="51">
        <v>55.09</v>
      </c>
      <c r="C284" s="51">
        <v>3.6</v>
      </c>
      <c r="D284" s="51">
        <v>62.74</v>
      </c>
      <c r="E284" s="105">
        <v>15864</v>
      </c>
      <c r="F284" s="105">
        <v>2</v>
      </c>
      <c r="G284" s="51">
        <v>3</v>
      </c>
      <c r="H284" s="106">
        <v>2</v>
      </c>
      <c r="I284" s="51">
        <v>1.06</v>
      </c>
      <c r="J284" s="51">
        <v>1.63</v>
      </c>
      <c r="K284" s="126">
        <v>0.47</v>
      </c>
      <c r="L284" s="101">
        <v>4.94</v>
      </c>
      <c r="M284" s="51">
        <v>0</v>
      </c>
      <c r="N284" s="51">
        <v>-1.33</v>
      </c>
      <c r="O284" s="51">
        <v>0</v>
      </c>
      <c r="P284" s="51">
        <v>0</v>
      </c>
      <c r="Q284" s="51">
        <v>6.1</v>
      </c>
      <c r="R284" s="51">
        <v>3.42</v>
      </c>
      <c r="S284" s="51">
        <v>12</v>
      </c>
      <c r="T284" s="51">
        <v>12</v>
      </c>
      <c r="U284" s="51">
        <v>1.87</v>
      </c>
      <c r="V284" s="51">
        <v>0</v>
      </c>
      <c r="W284" s="89" t="e">
        <f>VLOOKUP($A284,$AY$3:$BB$78,3,FALSE)</f>
        <v>#N/A</v>
      </c>
      <c r="X284" s="42">
        <v>20180502</v>
      </c>
      <c r="Y284" s="113" t="s">
        <v>39</v>
      </c>
      <c r="Z284" s="114" t="s">
        <v>341</v>
      </c>
      <c r="AA284" s="90">
        <f>VLOOKUP(Y284,$AS$3:$AT$18,2,FALSE)</f>
        <v>14</v>
      </c>
      <c r="AB284" s="132">
        <v>174</v>
      </c>
      <c r="AC284" s="91" t="e">
        <f>VLOOKUP($A284,$AY$3:$BB$78,4,FALSE)</f>
        <v>#N/A</v>
      </c>
      <c r="AD284" s="51">
        <v>1</v>
      </c>
      <c r="AE284" s="99">
        <v>13.89</v>
      </c>
      <c r="AF284" s="42" t="s">
        <v>44</v>
      </c>
      <c r="AG284" s="83">
        <f>countccolor(A284:AF284,AG$2)+countccolor(AH284,AG$2)</f>
        <v>2</v>
      </c>
      <c r="AH284" s="98">
        <v>0</v>
      </c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</row>
    <row r="285" spans="1:56" ht="13.5">
      <c r="A285" s="90" t="s">
        <v>300</v>
      </c>
      <c r="B285" s="94">
        <v>79.73</v>
      </c>
      <c r="C285" s="90">
        <v>2.9</v>
      </c>
      <c r="D285" s="94">
        <v>97.38</v>
      </c>
      <c r="E285" s="95">
        <v>5276</v>
      </c>
      <c r="F285" s="90">
        <v>2</v>
      </c>
      <c r="G285" s="90">
        <v>3</v>
      </c>
      <c r="H285" s="90">
        <v>3</v>
      </c>
      <c r="I285" s="90">
        <v>0.83</v>
      </c>
      <c r="J285" s="90">
        <v>1.4</v>
      </c>
      <c r="K285" s="125">
        <v>0</v>
      </c>
      <c r="L285" s="100">
        <v>7.03</v>
      </c>
      <c r="M285" s="90">
        <v>16.46</v>
      </c>
      <c r="N285" s="90">
        <v>3.94</v>
      </c>
      <c r="O285" s="90">
        <v>0</v>
      </c>
      <c r="P285" s="90">
        <v>0</v>
      </c>
      <c r="Q285" s="90">
        <v>4.13</v>
      </c>
      <c r="R285" s="90">
        <v>3.53</v>
      </c>
      <c r="S285" s="90">
        <v>8</v>
      </c>
      <c r="T285" s="90">
        <v>8</v>
      </c>
      <c r="U285" s="90">
        <v>1.9</v>
      </c>
      <c r="V285" s="90">
        <v>0.9</v>
      </c>
      <c r="W285" s="89" t="e">
        <f>VLOOKUP($A285,$AY$3:$BB$78,3,FALSE)</f>
        <v>#N/A</v>
      </c>
      <c r="X285" s="90">
        <v>20180427</v>
      </c>
      <c r="Y285" s="115" t="s">
        <v>12</v>
      </c>
      <c r="Z285" s="115" t="s">
        <v>95</v>
      </c>
      <c r="AA285" s="90">
        <f>VLOOKUP(Y285,$AS$3:$AT$18,2,FALSE)</f>
        <v>15</v>
      </c>
      <c r="AB285" s="132">
        <v>181</v>
      </c>
      <c r="AC285" s="91" t="e">
        <f>VLOOKUP($A285,$AY$3:$BB$78,4,FALSE)</f>
        <v>#N/A</v>
      </c>
      <c r="AD285" s="51">
        <v>2</v>
      </c>
      <c r="AE285" s="103">
        <v>22.13</v>
      </c>
      <c r="AF285" s="102" t="s">
        <v>43</v>
      </c>
      <c r="AG285" s="83">
        <f>countccolor(A285:AF285,AG$2)+countccolor(AH285,AG$2)</f>
        <v>3</v>
      </c>
      <c r="AH285" s="98">
        <v>0</v>
      </c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</row>
    <row r="286" spans="1:56" ht="13.5">
      <c r="A286" s="51" t="s">
        <v>369</v>
      </c>
      <c r="B286" s="51">
        <v>29.22</v>
      </c>
      <c r="C286" s="101">
        <v>13.16</v>
      </c>
      <c r="D286" s="51">
        <v>34.33</v>
      </c>
      <c r="E286" s="105">
        <v>1436</v>
      </c>
      <c r="F286" s="105">
        <v>2</v>
      </c>
      <c r="G286" s="51">
        <v>3</v>
      </c>
      <c r="H286" s="106">
        <v>3</v>
      </c>
      <c r="I286" s="101">
        <v>0.34</v>
      </c>
      <c r="J286" s="51">
        <v>5.7</v>
      </c>
      <c r="K286" s="107">
        <v>8.33</v>
      </c>
      <c r="L286" s="101">
        <v>8.33</v>
      </c>
      <c r="M286" s="51">
        <v>5</v>
      </c>
      <c r="N286" s="51">
        <v>2.27</v>
      </c>
      <c r="O286" s="101">
        <v>40</v>
      </c>
      <c r="P286" s="101">
        <v>40</v>
      </c>
      <c r="Q286" s="51">
        <v>6.53</v>
      </c>
      <c r="R286" s="51">
        <v>2.7</v>
      </c>
      <c r="S286" s="101">
        <v>3</v>
      </c>
      <c r="T286" s="51">
        <v>3</v>
      </c>
      <c r="U286" s="51">
        <v>1.36</v>
      </c>
      <c r="V286" s="51">
        <v>0</v>
      </c>
      <c r="W286" s="89" t="e">
        <f>VLOOKUP($A286,$AY$3:$BB$78,3,FALSE)</f>
        <v>#N/A</v>
      </c>
      <c r="X286" s="42">
        <v>20180508</v>
      </c>
      <c r="Y286" s="113" t="s">
        <v>39</v>
      </c>
      <c r="Z286" s="114" t="s">
        <v>421</v>
      </c>
      <c r="AA286" s="90">
        <f>VLOOKUP(Y286,$AS$3:$AT$18,2,FALSE)</f>
        <v>14</v>
      </c>
      <c r="AB286" s="132">
        <v>198</v>
      </c>
      <c r="AC286" s="91" t="e">
        <f>VLOOKUP($A286,$AY$3:$BB$78,4,FALSE)</f>
        <v>#N/A</v>
      </c>
      <c r="AD286" s="51">
        <v>3</v>
      </c>
      <c r="AE286" s="99">
        <v>17.5</v>
      </c>
      <c r="AF286" s="99" t="s">
        <v>43</v>
      </c>
      <c r="AG286" s="83">
        <f>countccolor(A286:AF286,AG$2)+countccolor(AH286,AG$2)</f>
        <v>9</v>
      </c>
      <c r="AH286" s="98">
        <v>0</v>
      </c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</row>
    <row r="287" spans="1:56" ht="13.5">
      <c r="A287" s="90" t="s">
        <v>202</v>
      </c>
      <c r="B287" s="94">
        <v>59</v>
      </c>
      <c r="C287" s="90">
        <v>0</v>
      </c>
      <c r="D287" s="94">
        <v>75.25</v>
      </c>
      <c r="E287" s="95">
        <v>4334</v>
      </c>
      <c r="F287" s="100">
        <v>1</v>
      </c>
      <c r="G287" s="90">
        <v>1</v>
      </c>
      <c r="H287" s="90">
        <v>1</v>
      </c>
      <c r="I287" s="100">
        <v>0.13</v>
      </c>
      <c r="J287" s="100">
        <v>0.36</v>
      </c>
      <c r="K287" s="90">
        <v>-0.57</v>
      </c>
      <c r="L287" s="90">
        <v>0.1</v>
      </c>
      <c r="M287" s="90">
        <v>585.71</v>
      </c>
      <c r="N287" s="90" t="s">
        <v>1</v>
      </c>
      <c r="O287" s="90">
        <v>0</v>
      </c>
      <c r="P287" s="90">
        <v>0</v>
      </c>
      <c r="Q287" s="90">
        <v>13.03</v>
      </c>
      <c r="R287" s="90">
        <v>-0.3</v>
      </c>
      <c r="S287" s="100">
        <v>2</v>
      </c>
      <c r="T287" s="90">
        <v>2</v>
      </c>
      <c r="U287" s="90">
        <v>1.14</v>
      </c>
      <c r="V287" s="90">
        <v>0</v>
      </c>
      <c r="W287" s="89" t="e">
        <f>VLOOKUP($A287,$AY$3:$BB$78,3,FALSE)</f>
        <v>#N/A</v>
      </c>
      <c r="X287" s="90">
        <v>20180313</v>
      </c>
      <c r="Y287" s="115" t="s">
        <v>20</v>
      </c>
      <c r="Z287" s="115" t="s">
        <v>206</v>
      </c>
      <c r="AA287" s="90">
        <f>VLOOKUP(Y287,$AS$3:$AT$18,2,FALSE)</f>
        <v>16</v>
      </c>
      <c r="AB287" s="132">
        <v>208</v>
      </c>
      <c r="AC287" s="91" t="e">
        <f>VLOOKUP($A287,$AY$3:$BB$78,4,FALSE)</f>
        <v>#N/A</v>
      </c>
      <c r="AD287" s="51">
        <v>1</v>
      </c>
      <c r="AE287" s="103">
        <v>27.54</v>
      </c>
      <c r="AF287" s="102" t="s">
        <v>43</v>
      </c>
      <c r="AG287" s="83">
        <f>countccolor(A287:AF287,AG$2)+countccolor(AH287,AG$2)</f>
        <v>6</v>
      </c>
      <c r="AH287" s="98">
        <v>0</v>
      </c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</row>
    <row r="288" spans="1:56" ht="13.5">
      <c r="A288" s="51" t="s">
        <v>158</v>
      </c>
      <c r="B288" s="51">
        <v>35.17</v>
      </c>
      <c r="C288" s="101">
        <v>5.88</v>
      </c>
      <c r="D288" s="51">
        <v>32.33</v>
      </c>
      <c r="E288" s="105">
        <v>1400</v>
      </c>
      <c r="F288" s="105">
        <v>2</v>
      </c>
      <c r="G288" s="51">
        <v>2</v>
      </c>
      <c r="H288" s="106">
        <v>2</v>
      </c>
      <c r="I288" s="101">
        <v>0.52</v>
      </c>
      <c r="J288" s="101">
        <v>0.59</v>
      </c>
      <c r="K288" s="126">
        <v>-0.68</v>
      </c>
      <c r="L288" s="101">
        <v>3.33</v>
      </c>
      <c r="M288" s="51">
        <v>-8.82</v>
      </c>
      <c r="N288" s="51">
        <v>100</v>
      </c>
      <c r="O288" s="51">
        <v>0</v>
      </c>
      <c r="P288" s="51">
        <v>0</v>
      </c>
      <c r="Q288" s="51">
        <v>6.87</v>
      </c>
      <c r="R288" s="51">
        <v>6.71</v>
      </c>
      <c r="S288" s="51">
        <v>7</v>
      </c>
      <c r="T288" s="51">
        <v>7</v>
      </c>
      <c r="U288" s="51">
        <v>1</v>
      </c>
      <c r="V288" s="51">
        <v>0</v>
      </c>
      <c r="W288" s="89" t="e">
        <f>VLOOKUP($A288,$AY$3:$BB$78,3,FALSE)</f>
        <v>#N/A</v>
      </c>
      <c r="X288" s="144">
        <v>20180215</v>
      </c>
      <c r="Y288" s="113" t="s">
        <v>10</v>
      </c>
      <c r="Z288" s="114" t="s">
        <v>171</v>
      </c>
      <c r="AA288" s="90">
        <f>VLOOKUP(Y288,$AS$3:$AT$18,2,FALSE)</f>
        <v>11</v>
      </c>
      <c r="AB288" s="132">
        <v>209</v>
      </c>
      <c r="AC288" s="91" t="e">
        <f>VLOOKUP($A288,$AY$3:$BB$78,4,FALSE)</f>
        <v>#N/A</v>
      </c>
      <c r="AD288" s="51">
        <v>1</v>
      </c>
      <c r="AE288" s="42">
        <v>-8.07</v>
      </c>
      <c r="AF288" s="99" t="s">
        <v>43</v>
      </c>
      <c r="AG288" s="83">
        <f>countccolor(A288:AF288,AG$2)+countccolor(AH288,AG$2)</f>
        <v>5</v>
      </c>
      <c r="AH288" s="98">
        <v>-0.0058</v>
      </c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</row>
    <row r="289" spans="1:56" ht="13.5">
      <c r="A289" s="51" t="s">
        <v>395</v>
      </c>
      <c r="B289" s="51">
        <v>21.15</v>
      </c>
      <c r="C289" s="101">
        <v>7.67</v>
      </c>
      <c r="D289" s="51">
        <v>25.93</v>
      </c>
      <c r="E289" s="105">
        <v>8971</v>
      </c>
      <c r="F289" s="105">
        <v>2</v>
      </c>
      <c r="G289" s="51">
        <v>4</v>
      </c>
      <c r="H289" s="106">
        <v>3</v>
      </c>
      <c r="I289" s="101">
        <v>0.6</v>
      </c>
      <c r="J289" s="51">
        <v>1</v>
      </c>
      <c r="K289" s="107">
        <v>4.11</v>
      </c>
      <c r="L289" s="101">
        <v>4.11</v>
      </c>
      <c r="M289" s="51">
        <v>5.41</v>
      </c>
      <c r="N289" s="51">
        <v>-25</v>
      </c>
      <c r="O289" s="51">
        <v>0</v>
      </c>
      <c r="P289" s="51">
        <v>0</v>
      </c>
      <c r="Q289" s="51">
        <v>4.71</v>
      </c>
      <c r="R289" s="51">
        <v>3.09</v>
      </c>
      <c r="S289" s="51">
        <v>17</v>
      </c>
      <c r="T289" s="51">
        <v>17</v>
      </c>
      <c r="U289" s="51">
        <v>1.62</v>
      </c>
      <c r="V289" s="51">
        <v>0</v>
      </c>
      <c r="W289" s="89" t="e">
        <f>VLOOKUP($A289,$AY$3:$BB$78,3,FALSE)</f>
        <v>#N/A</v>
      </c>
      <c r="X289" s="42">
        <v>20180507</v>
      </c>
      <c r="Y289" s="113" t="s">
        <v>39</v>
      </c>
      <c r="Z289" s="114" t="s">
        <v>432</v>
      </c>
      <c r="AA289" s="90">
        <f>VLOOKUP(Y289,$AS$3:$AT$18,2,FALSE)</f>
        <v>14</v>
      </c>
      <c r="AB289" s="132">
        <v>223</v>
      </c>
      <c r="AC289" s="91" t="e">
        <f>VLOOKUP($A289,$AY$3:$BB$78,4,FALSE)</f>
        <v>#N/A</v>
      </c>
      <c r="AD289" s="51">
        <v>3</v>
      </c>
      <c r="AE289" s="99">
        <v>22.62</v>
      </c>
      <c r="AF289" s="99" t="s">
        <v>43</v>
      </c>
      <c r="AG289" s="83">
        <f>countccolor(A289:AF289,AG$2)+countccolor(AH289,AG$2)</f>
        <v>6</v>
      </c>
      <c r="AH289" s="98">
        <v>0.0002</v>
      </c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</row>
    <row r="290" spans="1:56" ht="13.5">
      <c r="A290" s="90" t="s">
        <v>310</v>
      </c>
      <c r="B290" s="94">
        <v>99.13</v>
      </c>
      <c r="C290" s="100">
        <v>19.1</v>
      </c>
      <c r="D290" s="94">
        <v>108.43</v>
      </c>
      <c r="E290" s="95">
        <v>16059</v>
      </c>
      <c r="F290" s="90">
        <v>2</v>
      </c>
      <c r="G290" s="90">
        <v>2</v>
      </c>
      <c r="H290" s="90">
        <v>3</v>
      </c>
      <c r="I290" s="100">
        <v>0.69</v>
      </c>
      <c r="J290" s="90">
        <v>2.28</v>
      </c>
      <c r="K290" s="90">
        <v>1.09</v>
      </c>
      <c r="L290" s="100">
        <v>16.39</v>
      </c>
      <c r="M290" s="90">
        <v>2.53</v>
      </c>
      <c r="N290" s="90">
        <v>8.15</v>
      </c>
      <c r="O290" s="100">
        <v>5.56</v>
      </c>
      <c r="P290" s="100">
        <v>17.36</v>
      </c>
      <c r="Q290" s="90">
        <v>5.18</v>
      </c>
      <c r="R290" s="90">
        <v>2.07</v>
      </c>
      <c r="S290" s="90">
        <v>9</v>
      </c>
      <c r="T290" s="90">
        <v>7</v>
      </c>
      <c r="U290" s="90">
        <v>2.52</v>
      </c>
      <c r="V290" s="90">
        <v>2.1</v>
      </c>
      <c r="W290" s="89" t="e">
        <f>VLOOKUP($A290,$AY$3:$BB$78,3,FALSE)</f>
        <v>#N/A</v>
      </c>
      <c r="X290" s="90">
        <v>20180503</v>
      </c>
      <c r="Y290" s="115" t="s">
        <v>39</v>
      </c>
      <c r="Z290" s="115" t="s">
        <v>344</v>
      </c>
      <c r="AA290" s="90">
        <f>VLOOKUP(Y290,$AS$3:$AT$18,2,FALSE)</f>
        <v>14</v>
      </c>
      <c r="AB290" s="132">
        <v>232</v>
      </c>
      <c r="AC290" s="91" t="e">
        <f>VLOOKUP($A290,$AY$3:$BB$78,4,FALSE)</f>
        <v>#N/A</v>
      </c>
      <c r="AD290" s="51">
        <v>2</v>
      </c>
      <c r="AE290" s="83">
        <v>9.38</v>
      </c>
      <c r="AF290" s="130" t="s">
        <v>43</v>
      </c>
      <c r="AG290" s="83">
        <f>countccolor(A290:AF290,AG$2)+countccolor(AH290,AG$2)</f>
        <v>6</v>
      </c>
      <c r="AH290" s="98">
        <v>0</v>
      </c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</row>
    <row r="291" spans="1:56" ht="12.75">
      <c r="A291" s="42"/>
      <c r="B291" s="42"/>
      <c r="C291" s="42"/>
      <c r="D291" s="42"/>
      <c r="E291" s="75"/>
      <c r="F291" s="75"/>
      <c r="G291" s="42"/>
      <c r="H291" s="76"/>
      <c r="I291" s="42"/>
      <c r="J291" s="42"/>
      <c r="K291" s="75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79"/>
      <c r="X291" s="42"/>
      <c r="Y291" s="42"/>
      <c r="Z291" s="79"/>
      <c r="AA291" s="79"/>
      <c r="AB291" s="42"/>
      <c r="AC291" s="42"/>
      <c r="AD291" s="42"/>
      <c r="AE291" s="42"/>
      <c r="AF291" s="42"/>
      <c r="AG291" s="42"/>
      <c r="AH291" s="98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</row>
    <row r="292" spans="1:56" ht="12.75">
      <c r="A292" s="42"/>
      <c r="B292" s="42"/>
      <c r="C292" s="42"/>
      <c r="D292" s="42"/>
      <c r="E292" s="75"/>
      <c r="F292" s="75"/>
      <c r="G292" s="42"/>
      <c r="H292" s="76"/>
      <c r="I292" s="42"/>
      <c r="J292" s="42"/>
      <c r="K292" s="75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79"/>
      <c r="X292" s="42"/>
      <c r="Y292" s="42"/>
      <c r="Z292" s="79"/>
      <c r="AA292" s="79"/>
      <c r="AB292" s="42"/>
      <c r="AC292" s="42"/>
      <c r="AD292" s="42"/>
      <c r="AE292" s="42"/>
      <c r="AF292" s="42"/>
      <c r="AG292" s="42"/>
      <c r="AH292" s="98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</row>
    <row r="293" spans="1:56" ht="12.75">
      <c r="A293" s="42"/>
      <c r="B293" s="42"/>
      <c r="C293" s="42"/>
      <c r="D293" s="42"/>
      <c r="E293" s="75"/>
      <c r="F293" s="75"/>
      <c r="G293" s="42"/>
      <c r="H293" s="76"/>
      <c r="I293" s="42"/>
      <c r="J293" s="42"/>
      <c r="K293" s="75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79"/>
      <c r="X293" s="42"/>
      <c r="Y293" s="42"/>
      <c r="Z293" s="79"/>
      <c r="AA293" s="79"/>
      <c r="AB293" s="42"/>
      <c r="AC293" s="42"/>
      <c r="AD293" s="42"/>
      <c r="AE293" s="42"/>
      <c r="AF293" s="42"/>
      <c r="AG293" s="42"/>
      <c r="AH293" s="98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</row>
    <row r="294" spans="1:56" ht="12.75">
      <c r="A294" s="42"/>
      <c r="B294" s="42"/>
      <c r="C294" s="42"/>
      <c r="D294" s="42"/>
      <c r="E294" s="75"/>
      <c r="F294" s="75"/>
      <c r="G294" s="42"/>
      <c r="H294" s="76"/>
      <c r="I294" s="42"/>
      <c r="J294" s="42"/>
      <c r="K294" s="75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79"/>
      <c r="X294" s="42"/>
      <c r="Y294" s="42"/>
      <c r="Z294" s="79"/>
      <c r="AA294" s="79"/>
      <c r="AB294" s="42"/>
      <c r="AC294" s="42"/>
      <c r="AD294" s="42"/>
      <c r="AE294" s="42"/>
      <c r="AF294" s="42"/>
      <c r="AG294" s="42"/>
      <c r="AH294" s="98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</row>
    <row r="295" spans="1:56" ht="12.75">
      <c r="A295" s="42"/>
      <c r="B295" s="42"/>
      <c r="C295" s="42"/>
      <c r="D295" s="42"/>
      <c r="E295" s="75"/>
      <c r="F295" s="75"/>
      <c r="G295" s="42"/>
      <c r="H295" s="76"/>
      <c r="I295" s="42"/>
      <c r="J295" s="42"/>
      <c r="K295" s="75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79"/>
      <c r="X295" s="42"/>
      <c r="Y295" s="42"/>
      <c r="Z295" s="79"/>
      <c r="AA295" s="79"/>
      <c r="AB295" s="42"/>
      <c r="AC295" s="42"/>
      <c r="AD295" s="42"/>
      <c r="AE295" s="42"/>
      <c r="AF295" s="42"/>
      <c r="AG295" s="42"/>
      <c r="AH295" s="98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</row>
    <row r="296" spans="1:56" ht="12.75">
      <c r="A296" s="42"/>
      <c r="B296" s="42"/>
      <c r="C296" s="42"/>
      <c r="D296" s="42"/>
      <c r="E296" s="75"/>
      <c r="F296" s="75"/>
      <c r="G296" s="42"/>
      <c r="H296" s="76"/>
      <c r="I296" s="42"/>
      <c r="J296" s="42"/>
      <c r="K296" s="75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79"/>
      <c r="X296" s="42"/>
      <c r="Y296" s="42"/>
      <c r="Z296" s="79"/>
      <c r="AA296" s="79"/>
      <c r="AB296" s="42"/>
      <c r="AC296" s="42"/>
      <c r="AD296" s="42"/>
      <c r="AE296" s="42"/>
      <c r="AF296" s="42"/>
      <c r="AG296" s="42"/>
      <c r="AH296" s="98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</row>
    <row r="297" spans="1:56" ht="12.75">
      <c r="A297" s="42"/>
      <c r="B297" s="42"/>
      <c r="C297" s="42"/>
      <c r="D297" s="42"/>
      <c r="E297" s="75"/>
      <c r="F297" s="75"/>
      <c r="G297" s="42"/>
      <c r="H297" s="76"/>
      <c r="I297" s="42"/>
      <c r="J297" s="42"/>
      <c r="K297" s="75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79"/>
      <c r="X297" s="42"/>
      <c r="Y297" s="42"/>
      <c r="Z297" s="79"/>
      <c r="AA297" s="79"/>
      <c r="AB297" s="42"/>
      <c r="AC297" s="42"/>
      <c r="AD297" s="42"/>
      <c r="AE297" s="42"/>
      <c r="AF297" s="42"/>
      <c r="AG297" s="42"/>
      <c r="AH297" s="98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</row>
    <row r="298" spans="1:56" ht="12.75">
      <c r="A298" s="42"/>
      <c r="B298" s="42"/>
      <c r="C298" s="42"/>
      <c r="D298" s="42"/>
      <c r="E298" s="75"/>
      <c r="F298" s="75"/>
      <c r="G298" s="42"/>
      <c r="H298" s="76"/>
      <c r="I298" s="42"/>
      <c r="J298" s="42"/>
      <c r="K298" s="75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79"/>
      <c r="X298" s="42"/>
      <c r="Y298" s="42"/>
      <c r="Z298" s="79"/>
      <c r="AA298" s="79"/>
      <c r="AB298" s="42"/>
      <c r="AC298" s="42"/>
      <c r="AD298" s="42"/>
      <c r="AE298" s="42"/>
      <c r="AF298" s="42"/>
      <c r="AG298" s="42"/>
      <c r="AH298" s="98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</row>
    <row r="299" spans="1:56" ht="12.75">
      <c r="A299" s="42"/>
      <c r="B299" s="42"/>
      <c r="C299" s="42"/>
      <c r="D299" s="42"/>
      <c r="E299" s="75"/>
      <c r="F299" s="75"/>
      <c r="G299" s="42"/>
      <c r="H299" s="76"/>
      <c r="I299" s="42"/>
      <c r="J299" s="42"/>
      <c r="K299" s="75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79"/>
      <c r="X299" s="42"/>
      <c r="Y299" s="42"/>
      <c r="Z299" s="79"/>
      <c r="AA299" s="79"/>
      <c r="AB299" s="42"/>
      <c r="AC299" s="42"/>
      <c r="AD299" s="42"/>
      <c r="AE299" s="42"/>
      <c r="AF299" s="42"/>
      <c r="AG299" s="42"/>
      <c r="AH299" s="98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</row>
    <row r="300" spans="1:56" ht="12.75">
      <c r="A300" s="42"/>
      <c r="B300" s="42"/>
      <c r="C300" s="42"/>
      <c r="D300" s="42"/>
      <c r="E300" s="75"/>
      <c r="F300" s="75"/>
      <c r="G300" s="42"/>
      <c r="H300" s="76"/>
      <c r="I300" s="42"/>
      <c r="J300" s="42"/>
      <c r="K300" s="75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79"/>
      <c r="X300" s="42"/>
      <c r="Y300" s="42"/>
      <c r="Z300" s="79"/>
      <c r="AA300" s="79"/>
      <c r="AB300" s="42"/>
      <c r="AC300" s="42"/>
      <c r="AD300" s="42"/>
      <c r="AE300" s="42"/>
      <c r="AF300" s="42"/>
      <c r="AG300" s="42"/>
      <c r="AH300" s="98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</row>
    <row r="301" spans="1:56" ht="12.75">
      <c r="A301" s="42"/>
      <c r="B301" s="42"/>
      <c r="C301" s="42"/>
      <c r="D301" s="42"/>
      <c r="E301" s="75"/>
      <c r="F301" s="75"/>
      <c r="G301" s="42"/>
      <c r="H301" s="76"/>
      <c r="I301" s="42"/>
      <c r="J301" s="42"/>
      <c r="K301" s="75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79"/>
      <c r="X301" s="42"/>
      <c r="Y301" s="42"/>
      <c r="Z301" s="79"/>
      <c r="AA301" s="79"/>
      <c r="AB301" s="42"/>
      <c r="AC301" s="42"/>
      <c r="AD301" s="42"/>
      <c r="AE301" s="42"/>
      <c r="AF301" s="42"/>
      <c r="AG301" s="42"/>
      <c r="AH301" s="98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</row>
    <row r="302" spans="1:56" ht="12.75">
      <c r="A302" s="42"/>
      <c r="B302" s="42"/>
      <c r="C302" s="42"/>
      <c r="D302" s="42"/>
      <c r="E302" s="75"/>
      <c r="F302" s="75"/>
      <c r="G302" s="42"/>
      <c r="H302" s="76"/>
      <c r="I302" s="42"/>
      <c r="J302" s="42"/>
      <c r="K302" s="75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79"/>
      <c r="X302" s="42"/>
      <c r="Y302" s="42"/>
      <c r="Z302" s="79"/>
      <c r="AA302" s="79"/>
      <c r="AB302" s="42"/>
      <c r="AC302" s="42"/>
      <c r="AD302" s="42"/>
      <c r="AE302" s="42"/>
      <c r="AF302" s="42"/>
      <c r="AG302" s="42"/>
      <c r="AH302" s="98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</row>
    <row r="303" spans="1:56" ht="12.75">
      <c r="A303" s="42"/>
      <c r="B303" s="42"/>
      <c r="C303" s="42"/>
      <c r="D303" s="42"/>
      <c r="E303" s="75"/>
      <c r="F303" s="75"/>
      <c r="G303" s="42"/>
      <c r="H303" s="76"/>
      <c r="I303" s="42"/>
      <c r="J303" s="42"/>
      <c r="K303" s="75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79"/>
      <c r="X303" s="42"/>
      <c r="Y303" s="42"/>
      <c r="Z303" s="79"/>
      <c r="AA303" s="79"/>
      <c r="AB303" s="42"/>
      <c r="AC303" s="42"/>
      <c r="AD303" s="42"/>
      <c r="AE303" s="42"/>
      <c r="AF303" s="42"/>
      <c r="AG303" s="42"/>
      <c r="AH303" s="98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</row>
    <row r="304" spans="1:56" ht="12.75">
      <c r="A304" s="42"/>
      <c r="B304" s="42"/>
      <c r="C304" s="42"/>
      <c r="D304" s="42"/>
      <c r="E304" s="75"/>
      <c r="F304" s="75"/>
      <c r="G304" s="42"/>
      <c r="H304" s="76"/>
      <c r="I304" s="42"/>
      <c r="J304" s="42"/>
      <c r="K304" s="75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79"/>
      <c r="X304" s="42"/>
      <c r="Y304" s="42"/>
      <c r="Z304" s="79"/>
      <c r="AA304" s="79"/>
      <c r="AB304" s="42"/>
      <c r="AC304" s="42"/>
      <c r="AD304" s="42"/>
      <c r="AE304" s="42"/>
      <c r="AF304" s="42"/>
      <c r="AG304" s="42"/>
      <c r="AH304" s="98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</row>
    <row r="305" spans="1:56" ht="12.75">
      <c r="A305" s="42"/>
      <c r="B305" s="42"/>
      <c r="C305" s="42"/>
      <c r="D305" s="42"/>
      <c r="E305" s="75"/>
      <c r="F305" s="75"/>
      <c r="G305" s="42"/>
      <c r="H305" s="76"/>
      <c r="I305" s="42"/>
      <c r="J305" s="42"/>
      <c r="K305" s="75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79"/>
      <c r="X305" s="42"/>
      <c r="Y305" s="42"/>
      <c r="Z305" s="79"/>
      <c r="AA305" s="79"/>
      <c r="AB305" s="42"/>
      <c r="AC305" s="42"/>
      <c r="AD305" s="42"/>
      <c r="AE305" s="42"/>
      <c r="AF305" s="42"/>
      <c r="AG305" s="42"/>
      <c r="AH305" s="98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</row>
    <row r="306" spans="1:56" ht="12.75">
      <c r="A306" s="42"/>
      <c r="B306" s="42"/>
      <c r="C306" s="42"/>
      <c r="D306" s="42"/>
      <c r="E306" s="75"/>
      <c r="F306" s="75"/>
      <c r="G306" s="42"/>
      <c r="H306" s="76"/>
      <c r="I306" s="42"/>
      <c r="J306" s="42"/>
      <c r="K306" s="75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79"/>
      <c r="X306" s="42"/>
      <c r="Y306" s="42"/>
      <c r="Z306" s="79"/>
      <c r="AA306" s="79"/>
      <c r="AB306" s="42"/>
      <c r="AC306" s="42"/>
      <c r="AD306" s="42"/>
      <c r="AE306" s="42"/>
      <c r="AF306" s="42"/>
      <c r="AG306" s="42"/>
      <c r="AH306" s="98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</row>
    <row r="307" spans="1:56" ht="12.75">
      <c r="A307" s="42"/>
      <c r="B307" s="42"/>
      <c r="C307" s="42"/>
      <c r="D307" s="42"/>
      <c r="E307" s="75"/>
      <c r="F307" s="75"/>
      <c r="G307" s="42"/>
      <c r="H307" s="76"/>
      <c r="I307" s="42"/>
      <c r="J307" s="42"/>
      <c r="K307" s="75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79"/>
      <c r="X307" s="42"/>
      <c r="Y307" s="42"/>
      <c r="Z307" s="79"/>
      <c r="AA307" s="79"/>
      <c r="AB307" s="42"/>
      <c r="AC307" s="42"/>
      <c r="AD307" s="42"/>
      <c r="AE307" s="42"/>
      <c r="AF307" s="42"/>
      <c r="AG307" s="42"/>
      <c r="AH307" s="98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</row>
    <row r="308" spans="1:56" ht="12.75">
      <c r="A308" s="42"/>
      <c r="B308" s="42"/>
      <c r="C308" s="42"/>
      <c r="D308" s="42"/>
      <c r="E308" s="75"/>
      <c r="F308" s="75"/>
      <c r="G308" s="42"/>
      <c r="H308" s="76"/>
      <c r="I308" s="42"/>
      <c r="J308" s="42"/>
      <c r="K308" s="75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79"/>
      <c r="X308" s="42"/>
      <c r="Y308" s="42"/>
      <c r="Z308" s="79"/>
      <c r="AA308" s="79"/>
      <c r="AB308" s="42"/>
      <c r="AC308" s="42"/>
      <c r="AD308" s="42"/>
      <c r="AE308" s="42"/>
      <c r="AF308" s="42"/>
      <c r="AG308" s="42"/>
      <c r="AH308" s="98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</row>
    <row r="309" spans="1:56" ht="12.75">
      <c r="A309" s="42"/>
      <c r="B309" s="42"/>
      <c r="C309" s="42"/>
      <c r="D309" s="42"/>
      <c r="E309" s="75"/>
      <c r="F309" s="75"/>
      <c r="G309" s="42"/>
      <c r="H309" s="76"/>
      <c r="I309" s="42"/>
      <c r="J309" s="42"/>
      <c r="K309" s="75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79"/>
      <c r="X309" s="42"/>
      <c r="Y309" s="42"/>
      <c r="Z309" s="79"/>
      <c r="AA309" s="79"/>
      <c r="AB309" s="42"/>
      <c r="AC309" s="42"/>
      <c r="AD309" s="42"/>
      <c r="AE309" s="42"/>
      <c r="AF309" s="42"/>
      <c r="AG309" s="42"/>
      <c r="AH309" s="98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</row>
    <row r="310" spans="1:56" ht="12.75">
      <c r="A310" s="42"/>
      <c r="B310" s="42"/>
      <c r="C310" s="42"/>
      <c r="D310" s="42"/>
      <c r="E310" s="75"/>
      <c r="F310" s="75"/>
      <c r="G310" s="42"/>
      <c r="H310" s="76"/>
      <c r="I310" s="42"/>
      <c r="J310" s="42"/>
      <c r="K310" s="75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79"/>
      <c r="X310" s="42"/>
      <c r="Y310" s="42"/>
      <c r="Z310" s="79"/>
      <c r="AA310" s="79"/>
      <c r="AB310" s="42"/>
      <c r="AC310" s="42"/>
      <c r="AD310" s="42"/>
      <c r="AE310" s="42"/>
      <c r="AF310" s="42"/>
      <c r="AG310" s="42"/>
      <c r="AH310" s="98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</row>
    <row r="311" spans="1:56" ht="12.75">
      <c r="A311" s="42"/>
      <c r="B311" s="42"/>
      <c r="C311" s="42"/>
      <c r="D311" s="42"/>
      <c r="E311" s="75"/>
      <c r="F311" s="75"/>
      <c r="G311" s="42"/>
      <c r="H311" s="76"/>
      <c r="I311" s="42"/>
      <c r="J311" s="42"/>
      <c r="K311" s="75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79"/>
      <c r="X311" s="42"/>
      <c r="Y311" s="42"/>
      <c r="Z311" s="79"/>
      <c r="AA311" s="79"/>
      <c r="AB311" s="42"/>
      <c r="AC311" s="42"/>
      <c r="AD311" s="42"/>
      <c r="AE311" s="42"/>
      <c r="AF311" s="42"/>
      <c r="AG311" s="42"/>
      <c r="AH311" s="98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</row>
    <row r="312" spans="1:56" ht="12.75">
      <c r="A312" s="42"/>
      <c r="B312" s="42"/>
      <c r="C312" s="42"/>
      <c r="D312" s="42"/>
      <c r="E312" s="75"/>
      <c r="F312" s="75"/>
      <c r="G312" s="42"/>
      <c r="H312" s="76"/>
      <c r="I312" s="42"/>
      <c r="J312" s="42"/>
      <c r="K312" s="75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79"/>
      <c r="X312" s="42"/>
      <c r="Y312" s="42"/>
      <c r="Z312" s="79"/>
      <c r="AA312" s="79"/>
      <c r="AB312" s="42"/>
      <c r="AC312" s="42"/>
      <c r="AD312" s="42"/>
      <c r="AE312" s="42"/>
      <c r="AF312" s="42"/>
      <c r="AG312" s="42"/>
      <c r="AH312" s="98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</row>
    <row r="313" spans="1:56" ht="12.75">
      <c r="A313" s="42"/>
      <c r="B313" s="42"/>
      <c r="C313" s="42"/>
      <c r="D313" s="42"/>
      <c r="E313" s="75"/>
      <c r="F313" s="75"/>
      <c r="G313" s="42"/>
      <c r="H313" s="76"/>
      <c r="I313" s="42"/>
      <c r="J313" s="42"/>
      <c r="K313" s="75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79"/>
      <c r="X313" s="42"/>
      <c r="Y313" s="42"/>
      <c r="Z313" s="79"/>
      <c r="AA313" s="79"/>
      <c r="AB313" s="42"/>
      <c r="AC313" s="42"/>
      <c r="AD313" s="42"/>
      <c r="AE313" s="42"/>
      <c r="AF313" s="42"/>
      <c r="AG313" s="42"/>
      <c r="AH313" s="98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</row>
    <row r="314" spans="1:56" ht="12.75">
      <c r="A314" s="42"/>
      <c r="B314" s="42"/>
      <c r="C314" s="42"/>
      <c r="D314" s="42"/>
      <c r="E314" s="75"/>
      <c r="F314" s="75"/>
      <c r="G314" s="42"/>
      <c r="H314" s="76"/>
      <c r="I314" s="42"/>
      <c r="J314" s="42"/>
      <c r="K314" s="75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79"/>
      <c r="X314" s="42"/>
      <c r="Y314" s="42"/>
      <c r="Z314" s="79"/>
      <c r="AA314" s="79"/>
      <c r="AB314" s="42"/>
      <c r="AC314" s="42"/>
      <c r="AD314" s="42"/>
      <c r="AE314" s="42"/>
      <c r="AF314" s="42"/>
      <c r="AG314" s="42"/>
      <c r="AH314" s="98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</row>
    <row r="315" spans="1:56" ht="12.75">
      <c r="A315" s="42"/>
      <c r="B315" s="42"/>
      <c r="C315" s="42"/>
      <c r="D315" s="42"/>
      <c r="E315" s="75"/>
      <c r="F315" s="75"/>
      <c r="G315" s="42"/>
      <c r="H315" s="76"/>
      <c r="I315" s="42"/>
      <c r="J315" s="42"/>
      <c r="K315" s="75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79"/>
      <c r="X315" s="42"/>
      <c r="Y315" s="42"/>
      <c r="Z315" s="79"/>
      <c r="AA315" s="79"/>
      <c r="AB315" s="42"/>
      <c r="AC315" s="42"/>
      <c r="AD315" s="42"/>
      <c r="AE315" s="42"/>
      <c r="AF315" s="42"/>
      <c r="AG315" s="42"/>
      <c r="AH315" s="98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</row>
    <row r="316" spans="1:56" ht="12.75">
      <c r="A316" s="42"/>
      <c r="B316" s="42"/>
      <c r="C316" s="42"/>
      <c r="D316" s="42"/>
      <c r="E316" s="75"/>
      <c r="F316" s="75"/>
      <c r="G316" s="42"/>
      <c r="H316" s="76"/>
      <c r="I316" s="42"/>
      <c r="J316" s="42"/>
      <c r="K316" s="75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79"/>
      <c r="X316" s="42"/>
      <c r="Y316" s="42"/>
      <c r="Z316" s="79"/>
      <c r="AA316" s="79"/>
      <c r="AB316" s="42"/>
      <c r="AC316" s="42"/>
      <c r="AD316" s="42"/>
      <c r="AE316" s="42"/>
      <c r="AF316" s="42"/>
      <c r="AG316" s="42"/>
      <c r="AH316" s="98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</row>
    <row r="317" spans="1:56" ht="12.75">
      <c r="A317" s="42"/>
      <c r="B317" s="42"/>
      <c r="C317" s="42"/>
      <c r="D317" s="42"/>
      <c r="E317" s="75"/>
      <c r="F317" s="75"/>
      <c r="G317" s="42"/>
      <c r="H317" s="76"/>
      <c r="I317" s="42"/>
      <c r="J317" s="42"/>
      <c r="K317" s="75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79"/>
      <c r="X317" s="42"/>
      <c r="Y317" s="42"/>
      <c r="Z317" s="79"/>
      <c r="AA317" s="79"/>
      <c r="AB317" s="42"/>
      <c r="AC317" s="42"/>
      <c r="AD317" s="42"/>
      <c r="AE317" s="42"/>
      <c r="AF317" s="42"/>
      <c r="AG317" s="42"/>
      <c r="AH317" s="98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</row>
    <row r="318" spans="1:56" ht="12.75">
      <c r="A318" s="42"/>
      <c r="B318" s="42"/>
      <c r="C318" s="42"/>
      <c r="D318" s="42"/>
      <c r="E318" s="75"/>
      <c r="F318" s="75"/>
      <c r="G318" s="42"/>
      <c r="H318" s="76"/>
      <c r="I318" s="42"/>
      <c r="J318" s="42"/>
      <c r="K318" s="75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79"/>
      <c r="X318" s="42"/>
      <c r="Y318" s="42"/>
      <c r="Z318" s="79"/>
      <c r="AA318" s="79"/>
      <c r="AB318" s="42"/>
      <c r="AC318" s="42"/>
      <c r="AD318" s="42"/>
      <c r="AE318" s="42"/>
      <c r="AF318" s="42"/>
      <c r="AG318" s="42"/>
      <c r="AH318" s="98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</row>
    <row r="319" spans="1:56" ht="12.75">
      <c r="A319" s="42"/>
      <c r="B319" s="42"/>
      <c r="C319" s="42"/>
      <c r="D319" s="42"/>
      <c r="E319" s="75"/>
      <c r="F319" s="75"/>
      <c r="G319" s="42"/>
      <c r="H319" s="76"/>
      <c r="I319" s="42"/>
      <c r="J319" s="42"/>
      <c r="K319" s="75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79"/>
      <c r="X319" s="42"/>
      <c r="Y319" s="42"/>
      <c r="Z319" s="79"/>
      <c r="AA319" s="79"/>
      <c r="AB319" s="42"/>
      <c r="AC319" s="42"/>
      <c r="AD319" s="42"/>
      <c r="AE319" s="42"/>
      <c r="AF319" s="42"/>
      <c r="AG319" s="42"/>
      <c r="AH319" s="98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</row>
    <row r="320" spans="1:56" ht="12.75">
      <c r="A320" s="42"/>
      <c r="B320" s="42"/>
      <c r="C320" s="42"/>
      <c r="D320" s="42"/>
      <c r="E320" s="75"/>
      <c r="F320" s="75"/>
      <c r="G320" s="42"/>
      <c r="H320" s="76"/>
      <c r="I320" s="42"/>
      <c r="J320" s="42"/>
      <c r="K320" s="75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79"/>
      <c r="X320" s="42"/>
      <c r="Y320" s="42"/>
      <c r="Z320" s="79"/>
      <c r="AA320" s="79"/>
      <c r="AB320" s="42"/>
      <c r="AC320" s="42"/>
      <c r="AD320" s="42"/>
      <c r="AE320" s="42"/>
      <c r="AF320" s="42"/>
      <c r="AG320" s="42"/>
      <c r="AH320" s="98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</row>
    <row r="321" spans="1:56" ht="12.75">
      <c r="A321" s="42"/>
      <c r="B321" s="42"/>
      <c r="C321" s="42"/>
      <c r="D321" s="42"/>
      <c r="E321" s="75"/>
      <c r="F321" s="75"/>
      <c r="G321" s="42"/>
      <c r="H321" s="76"/>
      <c r="I321" s="42"/>
      <c r="J321" s="42"/>
      <c r="K321" s="75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79"/>
      <c r="X321" s="42"/>
      <c r="Y321" s="42"/>
      <c r="Z321" s="79"/>
      <c r="AA321" s="79"/>
      <c r="AB321" s="42"/>
      <c r="AC321" s="42"/>
      <c r="AD321" s="42"/>
      <c r="AE321" s="42"/>
      <c r="AF321" s="42"/>
      <c r="AG321" s="42"/>
      <c r="AH321" s="98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</row>
    <row r="322" spans="1:56" ht="12.75">
      <c r="A322" s="42"/>
      <c r="B322" s="42"/>
      <c r="C322" s="42"/>
      <c r="D322" s="42"/>
      <c r="E322" s="75"/>
      <c r="F322" s="75"/>
      <c r="G322" s="42"/>
      <c r="H322" s="76"/>
      <c r="I322" s="42"/>
      <c r="J322" s="42"/>
      <c r="K322" s="75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79"/>
      <c r="X322" s="42"/>
      <c r="Y322" s="42"/>
      <c r="Z322" s="79"/>
      <c r="AA322" s="79"/>
      <c r="AB322" s="42"/>
      <c r="AC322" s="42"/>
      <c r="AD322" s="42"/>
      <c r="AE322" s="42"/>
      <c r="AF322" s="42"/>
      <c r="AG322" s="42"/>
      <c r="AH322" s="98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</row>
    <row r="323" spans="1:56" ht="12.75">
      <c r="A323" s="42"/>
      <c r="B323" s="42"/>
      <c r="C323" s="42"/>
      <c r="D323" s="42"/>
      <c r="E323" s="75"/>
      <c r="F323" s="75"/>
      <c r="G323" s="42"/>
      <c r="H323" s="76"/>
      <c r="I323" s="42"/>
      <c r="J323" s="42"/>
      <c r="K323" s="75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79"/>
      <c r="X323" s="42"/>
      <c r="Y323" s="42"/>
      <c r="Z323" s="79"/>
      <c r="AA323" s="79"/>
      <c r="AB323" s="42"/>
      <c r="AC323" s="42"/>
      <c r="AD323" s="42"/>
      <c r="AE323" s="42"/>
      <c r="AF323" s="42"/>
      <c r="AG323" s="42"/>
      <c r="AH323" s="98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</row>
    <row r="324" spans="1:56" ht="12.75">
      <c r="A324" s="42"/>
      <c r="B324" s="42"/>
      <c r="C324" s="42"/>
      <c r="D324" s="42"/>
      <c r="E324" s="75"/>
      <c r="F324" s="75"/>
      <c r="G324" s="42"/>
      <c r="H324" s="76"/>
      <c r="I324" s="42"/>
      <c r="J324" s="42"/>
      <c r="K324" s="75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79"/>
      <c r="X324" s="42"/>
      <c r="Y324" s="42"/>
      <c r="Z324" s="79"/>
      <c r="AA324" s="79"/>
      <c r="AB324" s="42"/>
      <c r="AC324" s="42"/>
      <c r="AD324" s="42"/>
      <c r="AE324" s="42"/>
      <c r="AF324" s="42"/>
      <c r="AG324" s="42"/>
      <c r="AH324" s="98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</row>
    <row r="325" spans="1:56" ht="12.75">
      <c r="A325" s="42"/>
      <c r="B325" s="42"/>
      <c r="C325" s="42"/>
      <c r="D325" s="42"/>
      <c r="E325" s="75"/>
      <c r="F325" s="75"/>
      <c r="G325" s="42"/>
      <c r="H325" s="76"/>
      <c r="I325" s="42"/>
      <c r="J325" s="42"/>
      <c r="K325" s="75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79"/>
      <c r="X325" s="42"/>
      <c r="Y325" s="42"/>
      <c r="Z325" s="79"/>
      <c r="AA325" s="79"/>
      <c r="AB325" s="42"/>
      <c r="AC325" s="42"/>
      <c r="AD325" s="42"/>
      <c r="AE325" s="42"/>
      <c r="AF325" s="42"/>
      <c r="AG325" s="42"/>
      <c r="AH325" s="98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</row>
    <row r="326" spans="1:56" ht="12.75">
      <c r="A326" s="42"/>
      <c r="B326" s="42"/>
      <c r="C326" s="42"/>
      <c r="D326" s="42"/>
      <c r="E326" s="75"/>
      <c r="F326" s="75"/>
      <c r="G326" s="42"/>
      <c r="H326" s="76"/>
      <c r="I326" s="42"/>
      <c r="J326" s="42"/>
      <c r="K326" s="75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79"/>
      <c r="X326" s="42"/>
      <c r="Y326" s="42"/>
      <c r="Z326" s="79"/>
      <c r="AA326" s="79"/>
      <c r="AB326" s="42"/>
      <c r="AC326" s="42"/>
      <c r="AD326" s="42"/>
      <c r="AE326" s="42"/>
      <c r="AF326" s="42"/>
      <c r="AG326" s="42"/>
      <c r="AH326" s="98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</row>
    <row r="327" spans="1:56" ht="12.75">
      <c r="A327" s="42"/>
      <c r="B327" s="42"/>
      <c r="C327" s="42"/>
      <c r="D327" s="42"/>
      <c r="E327" s="75"/>
      <c r="F327" s="75"/>
      <c r="G327" s="42"/>
      <c r="H327" s="76"/>
      <c r="I327" s="42"/>
      <c r="J327" s="42"/>
      <c r="K327" s="75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79"/>
      <c r="X327" s="42"/>
      <c r="Y327" s="42"/>
      <c r="Z327" s="79"/>
      <c r="AA327" s="79"/>
      <c r="AB327" s="42"/>
      <c r="AC327" s="42"/>
      <c r="AD327" s="42"/>
      <c r="AE327" s="42"/>
      <c r="AF327" s="42"/>
      <c r="AG327" s="42"/>
      <c r="AH327" s="98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</row>
    <row r="328" spans="1:56" ht="12.75">
      <c r="A328" s="42"/>
      <c r="B328" s="42"/>
      <c r="C328" s="42"/>
      <c r="D328" s="42"/>
      <c r="E328" s="75"/>
      <c r="F328" s="75"/>
      <c r="G328" s="42"/>
      <c r="H328" s="76"/>
      <c r="I328" s="42"/>
      <c r="J328" s="42"/>
      <c r="K328" s="75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79"/>
      <c r="X328" s="42"/>
      <c r="Y328" s="42"/>
      <c r="Z328" s="79"/>
      <c r="AA328" s="79"/>
      <c r="AB328" s="42"/>
      <c r="AC328" s="42"/>
      <c r="AD328" s="42"/>
      <c r="AE328" s="42"/>
      <c r="AF328" s="42"/>
      <c r="AG328" s="42"/>
      <c r="AH328" s="98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</row>
    <row r="329" spans="1:56" ht="12.75">
      <c r="A329" s="42"/>
      <c r="B329" s="42"/>
      <c r="C329" s="42"/>
      <c r="D329" s="42"/>
      <c r="E329" s="75"/>
      <c r="F329" s="75"/>
      <c r="G329" s="42"/>
      <c r="H329" s="76"/>
      <c r="I329" s="42"/>
      <c r="J329" s="42"/>
      <c r="K329" s="75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79"/>
      <c r="X329" s="42"/>
      <c r="Y329" s="42"/>
      <c r="Z329" s="79"/>
      <c r="AA329" s="79"/>
      <c r="AB329" s="42"/>
      <c r="AC329" s="42"/>
      <c r="AD329" s="42"/>
      <c r="AE329" s="42"/>
      <c r="AF329" s="42"/>
      <c r="AG329" s="42"/>
      <c r="AH329" s="98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</row>
    <row r="330" spans="1:56" ht="12.75">
      <c r="A330" s="42"/>
      <c r="B330" s="42"/>
      <c r="C330" s="42"/>
      <c r="D330" s="42"/>
      <c r="E330" s="75"/>
      <c r="F330" s="75"/>
      <c r="G330" s="42"/>
      <c r="H330" s="76"/>
      <c r="I330" s="42"/>
      <c r="J330" s="42"/>
      <c r="K330" s="75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79"/>
      <c r="X330" s="42"/>
      <c r="Y330" s="42"/>
      <c r="Z330" s="79"/>
      <c r="AA330" s="79"/>
      <c r="AB330" s="42"/>
      <c r="AC330" s="42"/>
      <c r="AD330" s="42"/>
      <c r="AE330" s="42"/>
      <c r="AF330" s="42"/>
      <c r="AG330" s="42"/>
      <c r="AH330" s="98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</row>
    <row r="331" spans="1:56" ht="12.75">
      <c r="A331" s="42"/>
      <c r="B331" s="42"/>
      <c r="C331" s="42"/>
      <c r="D331" s="42"/>
      <c r="E331" s="75"/>
      <c r="F331" s="75"/>
      <c r="G331" s="42"/>
      <c r="H331" s="76"/>
      <c r="I331" s="42"/>
      <c r="J331" s="42"/>
      <c r="K331" s="75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79"/>
      <c r="X331" s="42"/>
      <c r="Y331" s="42"/>
      <c r="Z331" s="79"/>
      <c r="AA331" s="79"/>
      <c r="AB331" s="42"/>
      <c r="AC331" s="42"/>
      <c r="AD331" s="42"/>
      <c r="AE331" s="42"/>
      <c r="AF331" s="42"/>
      <c r="AG331" s="42"/>
      <c r="AH331" s="98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</row>
    <row r="332" spans="1:56" ht="12.75">
      <c r="A332" s="42"/>
      <c r="B332" s="42"/>
      <c r="C332" s="42"/>
      <c r="D332" s="42"/>
      <c r="E332" s="75"/>
      <c r="F332" s="75"/>
      <c r="G332" s="42"/>
      <c r="H332" s="76"/>
      <c r="I332" s="42"/>
      <c r="J332" s="42"/>
      <c r="K332" s="75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79"/>
      <c r="X332" s="42"/>
      <c r="Y332" s="42"/>
      <c r="Z332" s="79"/>
      <c r="AA332" s="79"/>
      <c r="AB332" s="42"/>
      <c r="AC332" s="42"/>
      <c r="AD332" s="42"/>
      <c r="AE332" s="42"/>
      <c r="AF332" s="42"/>
      <c r="AG332" s="42"/>
      <c r="AH332" s="98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</row>
    <row r="333" spans="1:56" ht="12.75">
      <c r="A333" s="42"/>
      <c r="B333" s="42"/>
      <c r="C333" s="42"/>
      <c r="D333" s="42"/>
      <c r="E333" s="75"/>
      <c r="F333" s="75"/>
      <c r="G333" s="42"/>
      <c r="H333" s="76"/>
      <c r="I333" s="42"/>
      <c r="J333" s="42"/>
      <c r="K333" s="75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79"/>
      <c r="X333" s="42"/>
      <c r="Y333" s="42"/>
      <c r="Z333" s="79"/>
      <c r="AA333" s="79"/>
      <c r="AB333" s="42"/>
      <c r="AC333" s="42"/>
      <c r="AD333" s="42"/>
      <c r="AE333" s="42"/>
      <c r="AF333" s="42"/>
      <c r="AG333" s="42"/>
      <c r="AH333" s="98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</row>
    <row r="334" spans="1:56" ht="12.75">
      <c r="A334" s="42"/>
      <c r="B334" s="42"/>
      <c r="C334" s="42"/>
      <c r="D334" s="42"/>
      <c r="E334" s="75"/>
      <c r="F334" s="75"/>
      <c r="G334" s="42"/>
      <c r="H334" s="76"/>
      <c r="I334" s="42"/>
      <c r="J334" s="42"/>
      <c r="K334" s="75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79"/>
      <c r="X334" s="42"/>
      <c r="Y334" s="42"/>
      <c r="Z334" s="79"/>
      <c r="AA334" s="79"/>
      <c r="AB334" s="42"/>
      <c r="AC334" s="42"/>
      <c r="AD334" s="42"/>
      <c r="AE334" s="42"/>
      <c r="AF334" s="42"/>
      <c r="AG334" s="42"/>
      <c r="AH334" s="98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</row>
    <row r="335" spans="1:56" ht="12.75">
      <c r="A335" s="42"/>
      <c r="B335" s="42"/>
      <c r="C335" s="42"/>
      <c r="D335" s="42"/>
      <c r="E335" s="75"/>
      <c r="F335" s="75"/>
      <c r="G335" s="42"/>
      <c r="H335" s="76"/>
      <c r="I335" s="42"/>
      <c r="J335" s="42"/>
      <c r="K335" s="75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79"/>
      <c r="X335" s="42"/>
      <c r="Y335" s="42"/>
      <c r="Z335" s="79"/>
      <c r="AA335" s="79"/>
      <c r="AB335" s="42"/>
      <c r="AC335" s="42"/>
      <c r="AD335" s="42"/>
      <c r="AE335" s="42"/>
      <c r="AF335" s="42"/>
      <c r="AG335" s="42"/>
      <c r="AH335" s="98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</row>
    <row r="336" spans="1:56" ht="12.75">
      <c r="A336" s="42"/>
      <c r="B336" s="42"/>
      <c r="C336" s="42"/>
      <c r="D336" s="42"/>
      <c r="E336" s="75"/>
      <c r="F336" s="75"/>
      <c r="G336" s="42"/>
      <c r="H336" s="76"/>
      <c r="I336" s="42"/>
      <c r="J336" s="42"/>
      <c r="K336" s="75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79"/>
      <c r="X336" s="42"/>
      <c r="Y336" s="42"/>
      <c r="Z336" s="79"/>
      <c r="AA336" s="79"/>
      <c r="AB336" s="42"/>
      <c r="AC336" s="42"/>
      <c r="AD336" s="42"/>
      <c r="AE336" s="42"/>
      <c r="AF336" s="42"/>
      <c r="AG336" s="42"/>
      <c r="AH336" s="98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</row>
    <row r="337" spans="1:56" ht="12.75">
      <c r="A337" s="42"/>
      <c r="B337" s="42"/>
      <c r="C337" s="42"/>
      <c r="D337" s="42"/>
      <c r="E337" s="75"/>
      <c r="F337" s="75"/>
      <c r="G337" s="42"/>
      <c r="H337" s="76"/>
      <c r="I337" s="42"/>
      <c r="J337" s="42"/>
      <c r="K337" s="75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79"/>
      <c r="X337" s="42"/>
      <c r="Y337" s="42"/>
      <c r="Z337" s="79"/>
      <c r="AA337" s="79"/>
      <c r="AB337" s="42"/>
      <c r="AC337" s="42"/>
      <c r="AD337" s="42"/>
      <c r="AE337" s="42"/>
      <c r="AF337" s="42"/>
      <c r="AG337" s="42"/>
      <c r="AH337" s="98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</row>
    <row r="338" spans="1:56" ht="12.75">
      <c r="A338" s="42"/>
      <c r="B338" s="42"/>
      <c r="C338" s="42"/>
      <c r="D338" s="42"/>
      <c r="E338" s="75"/>
      <c r="F338" s="75"/>
      <c r="G338" s="42"/>
      <c r="H338" s="76"/>
      <c r="I338" s="42"/>
      <c r="J338" s="42"/>
      <c r="K338" s="75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79"/>
      <c r="X338" s="42"/>
      <c r="Y338" s="42"/>
      <c r="Z338" s="79"/>
      <c r="AA338" s="79"/>
      <c r="AB338" s="42"/>
      <c r="AC338" s="42"/>
      <c r="AD338" s="42"/>
      <c r="AE338" s="42"/>
      <c r="AF338" s="42"/>
      <c r="AG338" s="42"/>
      <c r="AH338" s="98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</row>
    <row r="339" spans="1:56" ht="12.75">
      <c r="A339" s="42"/>
      <c r="B339" s="42"/>
      <c r="C339" s="42"/>
      <c r="D339" s="42"/>
      <c r="E339" s="75"/>
      <c r="F339" s="75"/>
      <c r="G339" s="42"/>
      <c r="H339" s="76"/>
      <c r="I339" s="42"/>
      <c r="J339" s="42"/>
      <c r="K339" s="75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79"/>
      <c r="X339" s="42"/>
      <c r="Y339" s="42"/>
      <c r="Z339" s="79"/>
      <c r="AA339" s="79"/>
      <c r="AB339" s="42"/>
      <c r="AC339" s="42"/>
      <c r="AD339" s="42"/>
      <c r="AE339" s="42"/>
      <c r="AF339" s="42"/>
      <c r="AG339" s="42"/>
      <c r="AH339" s="98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</row>
    <row r="340" spans="1:56" ht="12.75">
      <c r="A340" s="42"/>
      <c r="B340" s="42"/>
      <c r="C340" s="42"/>
      <c r="D340" s="42"/>
      <c r="E340" s="75"/>
      <c r="F340" s="75"/>
      <c r="G340" s="42"/>
      <c r="H340" s="76"/>
      <c r="I340" s="42"/>
      <c r="J340" s="42"/>
      <c r="K340" s="75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79"/>
      <c r="X340" s="42"/>
      <c r="Y340" s="42"/>
      <c r="Z340" s="79"/>
      <c r="AA340" s="79"/>
      <c r="AB340" s="42"/>
      <c r="AC340" s="42"/>
      <c r="AD340" s="42"/>
      <c r="AE340" s="42"/>
      <c r="AF340" s="42"/>
      <c r="AG340" s="42"/>
      <c r="AH340" s="98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</row>
    <row r="341" spans="1:56" ht="12.75">
      <c r="A341" s="42"/>
      <c r="B341" s="42"/>
      <c r="C341" s="42"/>
      <c r="D341" s="42"/>
      <c r="E341" s="75"/>
      <c r="F341" s="75"/>
      <c r="G341" s="42"/>
      <c r="H341" s="76"/>
      <c r="I341" s="42"/>
      <c r="J341" s="42"/>
      <c r="K341" s="75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79"/>
      <c r="X341" s="42"/>
      <c r="Y341" s="42"/>
      <c r="Z341" s="79"/>
      <c r="AA341" s="79"/>
      <c r="AB341" s="42"/>
      <c r="AC341" s="42"/>
      <c r="AD341" s="42"/>
      <c r="AE341" s="42"/>
      <c r="AF341" s="42"/>
      <c r="AG341" s="42"/>
      <c r="AH341" s="98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</row>
    <row r="342" spans="1:56" ht="12.75">
      <c r="A342" s="42"/>
      <c r="B342" s="42"/>
      <c r="C342" s="42"/>
      <c r="D342" s="42"/>
      <c r="E342" s="75"/>
      <c r="F342" s="75"/>
      <c r="G342" s="42"/>
      <c r="H342" s="76"/>
      <c r="I342" s="42"/>
      <c r="J342" s="42"/>
      <c r="K342" s="75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79"/>
      <c r="X342" s="42"/>
      <c r="Y342" s="42"/>
      <c r="Z342" s="79"/>
      <c r="AA342" s="79"/>
      <c r="AB342" s="42"/>
      <c r="AC342" s="42"/>
      <c r="AD342" s="42"/>
      <c r="AE342" s="42"/>
      <c r="AF342" s="42"/>
      <c r="AG342" s="42"/>
      <c r="AH342" s="98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</row>
    <row r="343" spans="1:56" ht="12.75">
      <c r="A343" s="42"/>
      <c r="B343" s="42"/>
      <c r="C343" s="42"/>
      <c r="D343" s="42"/>
      <c r="E343" s="75"/>
      <c r="F343" s="75"/>
      <c r="G343" s="42"/>
      <c r="H343" s="76"/>
      <c r="I343" s="42"/>
      <c r="J343" s="42"/>
      <c r="K343" s="75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79"/>
      <c r="X343" s="42"/>
      <c r="Y343" s="42"/>
      <c r="Z343" s="79"/>
      <c r="AA343" s="79"/>
      <c r="AB343" s="42"/>
      <c r="AC343" s="42"/>
      <c r="AD343" s="42"/>
      <c r="AE343" s="42"/>
      <c r="AF343" s="42"/>
      <c r="AG343" s="42"/>
      <c r="AH343" s="98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</row>
    <row r="344" spans="1:56" ht="12.75">
      <c r="A344" s="42"/>
      <c r="B344" s="42"/>
      <c r="C344" s="42"/>
      <c r="D344" s="42"/>
      <c r="E344" s="75"/>
      <c r="F344" s="75"/>
      <c r="G344" s="42"/>
      <c r="H344" s="76"/>
      <c r="I344" s="42"/>
      <c r="J344" s="42"/>
      <c r="K344" s="75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79"/>
      <c r="X344" s="42"/>
      <c r="Y344" s="42"/>
      <c r="Z344" s="79"/>
      <c r="AA344" s="79"/>
      <c r="AB344" s="42"/>
      <c r="AC344" s="42"/>
      <c r="AD344" s="42"/>
      <c r="AE344" s="42"/>
      <c r="AF344" s="42"/>
      <c r="AG344" s="42"/>
      <c r="AH344" s="98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</row>
    <row r="345" spans="1:56" ht="12.75">
      <c r="A345" s="42"/>
      <c r="B345" s="42"/>
      <c r="C345" s="42"/>
      <c r="D345" s="42"/>
      <c r="E345" s="75"/>
      <c r="F345" s="75"/>
      <c r="G345" s="42"/>
      <c r="H345" s="76"/>
      <c r="I345" s="42"/>
      <c r="J345" s="42"/>
      <c r="K345" s="75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79"/>
      <c r="X345" s="42"/>
      <c r="Y345" s="42"/>
      <c r="Z345" s="79"/>
      <c r="AA345" s="79"/>
      <c r="AB345" s="42"/>
      <c r="AC345" s="42"/>
      <c r="AD345" s="42"/>
      <c r="AE345" s="42"/>
      <c r="AF345" s="42"/>
      <c r="AG345" s="42"/>
      <c r="AH345" s="98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</row>
    <row r="346" spans="1:56" ht="12.75">
      <c r="A346" s="42"/>
      <c r="B346" s="42"/>
      <c r="C346" s="42"/>
      <c r="D346" s="42"/>
      <c r="E346" s="75"/>
      <c r="F346" s="75"/>
      <c r="G346" s="42"/>
      <c r="H346" s="76"/>
      <c r="I346" s="42"/>
      <c r="J346" s="42"/>
      <c r="K346" s="75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79"/>
      <c r="X346" s="42"/>
      <c r="Y346" s="42"/>
      <c r="Z346" s="79"/>
      <c r="AA346" s="79"/>
      <c r="AB346" s="42"/>
      <c r="AC346" s="42"/>
      <c r="AD346" s="42"/>
      <c r="AE346" s="42"/>
      <c r="AF346" s="42"/>
      <c r="AG346" s="42"/>
      <c r="AH346" s="98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</row>
    <row r="347" spans="1:56" ht="12.75">
      <c r="A347" s="42"/>
      <c r="B347" s="42"/>
      <c r="C347" s="42"/>
      <c r="D347" s="42"/>
      <c r="E347" s="75"/>
      <c r="F347" s="75"/>
      <c r="G347" s="42"/>
      <c r="H347" s="76"/>
      <c r="I347" s="42"/>
      <c r="J347" s="42"/>
      <c r="K347" s="75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79"/>
      <c r="X347" s="42"/>
      <c r="Y347" s="42"/>
      <c r="Z347" s="79"/>
      <c r="AA347" s="79"/>
      <c r="AB347" s="42"/>
      <c r="AC347" s="42"/>
      <c r="AD347" s="42"/>
      <c r="AE347" s="42"/>
      <c r="AF347" s="42"/>
      <c r="AG347" s="42"/>
      <c r="AH347" s="98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</row>
    <row r="348" spans="1:56" ht="12.75">
      <c r="A348" s="42"/>
      <c r="B348" s="42"/>
      <c r="C348" s="42"/>
      <c r="D348" s="42"/>
      <c r="E348" s="75"/>
      <c r="F348" s="75"/>
      <c r="G348" s="42"/>
      <c r="H348" s="76"/>
      <c r="I348" s="42"/>
      <c r="J348" s="42"/>
      <c r="K348" s="75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79"/>
      <c r="X348" s="42"/>
      <c r="Y348" s="42"/>
      <c r="Z348" s="79"/>
      <c r="AA348" s="79"/>
      <c r="AB348" s="42"/>
      <c r="AC348" s="42"/>
      <c r="AD348" s="42"/>
      <c r="AE348" s="42"/>
      <c r="AF348" s="42"/>
      <c r="AG348" s="42"/>
      <c r="AH348" s="98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</row>
    <row r="349" spans="1:56" ht="12.75">
      <c r="A349" s="42"/>
      <c r="B349" s="42"/>
      <c r="C349" s="42"/>
      <c r="D349" s="42"/>
      <c r="E349" s="75"/>
      <c r="F349" s="75"/>
      <c r="G349" s="42"/>
      <c r="H349" s="76"/>
      <c r="I349" s="42"/>
      <c r="J349" s="42"/>
      <c r="K349" s="75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79"/>
      <c r="X349" s="42"/>
      <c r="Y349" s="42"/>
      <c r="Z349" s="79"/>
      <c r="AA349" s="79"/>
      <c r="AB349" s="42"/>
      <c r="AC349" s="42"/>
      <c r="AD349" s="42"/>
      <c r="AE349" s="42"/>
      <c r="AF349" s="42"/>
      <c r="AG349" s="42"/>
      <c r="AH349" s="98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</row>
    <row r="350" spans="1:56" ht="12.75">
      <c r="A350" s="42"/>
      <c r="B350" s="42"/>
      <c r="C350" s="42"/>
      <c r="D350" s="42"/>
      <c r="E350" s="75"/>
      <c r="F350" s="75"/>
      <c r="G350" s="42"/>
      <c r="H350" s="76"/>
      <c r="I350" s="42"/>
      <c r="J350" s="42"/>
      <c r="K350" s="75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79"/>
      <c r="X350" s="42"/>
      <c r="Y350" s="42"/>
      <c r="Z350" s="79"/>
      <c r="AA350" s="79"/>
      <c r="AB350" s="42"/>
      <c r="AC350" s="42"/>
      <c r="AD350" s="42"/>
      <c r="AE350" s="42"/>
      <c r="AF350" s="42"/>
      <c r="AG350" s="42"/>
      <c r="AH350" s="98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</row>
    <row r="351" spans="1:56" ht="12.75">
      <c r="A351" s="42"/>
      <c r="B351" s="42"/>
      <c r="C351" s="42"/>
      <c r="D351" s="42"/>
      <c r="E351" s="75"/>
      <c r="F351" s="75"/>
      <c r="G351" s="42"/>
      <c r="H351" s="76"/>
      <c r="I351" s="42"/>
      <c r="J351" s="42"/>
      <c r="K351" s="75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79"/>
      <c r="X351" s="42"/>
      <c r="Y351" s="42"/>
      <c r="Z351" s="79"/>
      <c r="AA351" s="79"/>
      <c r="AB351" s="42"/>
      <c r="AC351" s="42"/>
      <c r="AD351" s="42"/>
      <c r="AE351" s="42"/>
      <c r="AF351" s="42"/>
      <c r="AG351" s="42"/>
      <c r="AH351" s="98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</row>
    <row r="352" spans="1:56" ht="12.75">
      <c r="A352" s="42"/>
      <c r="B352" s="42"/>
      <c r="C352" s="42"/>
      <c r="D352" s="42"/>
      <c r="E352" s="75"/>
      <c r="F352" s="75"/>
      <c r="G352" s="42"/>
      <c r="H352" s="76"/>
      <c r="I352" s="42"/>
      <c r="J352" s="42"/>
      <c r="K352" s="75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79"/>
      <c r="X352" s="42"/>
      <c r="Y352" s="42"/>
      <c r="Z352" s="79"/>
      <c r="AA352" s="79"/>
      <c r="AB352" s="42"/>
      <c r="AC352" s="42"/>
      <c r="AD352" s="42"/>
      <c r="AE352" s="42"/>
      <c r="AF352" s="42"/>
      <c r="AG352" s="42"/>
      <c r="AH352" s="98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</row>
    <row r="353" spans="1:56" ht="12.75">
      <c r="A353" s="42"/>
      <c r="B353" s="42"/>
      <c r="C353" s="42"/>
      <c r="D353" s="42"/>
      <c r="E353" s="75"/>
      <c r="F353" s="75"/>
      <c r="G353" s="42"/>
      <c r="H353" s="76"/>
      <c r="I353" s="42"/>
      <c r="J353" s="42"/>
      <c r="K353" s="75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79"/>
      <c r="X353" s="42"/>
      <c r="Y353" s="42"/>
      <c r="Z353" s="79"/>
      <c r="AA353" s="79"/>
      <c r="AB353" s="42"/>
      <c r="AC353" s="42"/>
      <c r="AD353" s="42"/>
      <c r="AE353" s="42"/>
      <c r="AF353" s="42"/>
      <c r="AG353" s="42"/>
      <c r="AH353" s="98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</row>
    <row r="354" spans="1:56" ht="12.75">
      <c r="A354" s="42"/>
      <c r="B354" s="42"/>
      <c r="C354" s="42"/>
      <c r="D354" s="42"/>
      <c r="E354" s="75"/>
      <c r="F354" s="75"/>
      <c r="G354" s="42"/>
      <c r="H354" s="76"/>
      <c r="I354" s="42"/>
      <c r="J354" s="42"/>
      <c r="K354" s="75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79"/>
      <c r="X354" s="42"/>
      <c r="Y354" s="42"/>
      <c r="Z354" s="79"/>
      <c r="AA354" s="79"/>
      <c r="AB354" s="42"/>
      <c r="AC354" s="42"/>
      <c r="AD354" s="42"/>
      <c r="AE354" s="42"/>
      <c r="AF354" s="42"/>
      <c r="AG354" s="42"/>
      <c r="AH354" s="98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</row>
    <row r="355" spans="1:56" ht="12.75">
      <c r="A355" s="42"/>
      <c r="B355" s="42"/>
      <c r="C355" s="42"/>
      <c r="D355" s="42"/>
      <c r="E355" s="75"/>
      <c r="F355" s="75"/>
      <c r="G355" s="42"/>
      <c r="H355" s="76"/>
      <c r="I355" s="42"/>
      <c r="J355" s="42"/>
      <c r="K355" s="75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79"/>
      <c r="X355" s="42"/>
      <c r="Y355" s="42"/>
      <c r="Z355" s="79"/>
      <c r="AA355" s="79"/>
      <c r="AB355" s="42"/>
      <c r="AC355" s="42"/>
      <c r="AD355" s="42"/>
      <c r="AE355" s="42"/>
      <c r="AF355" s="42"/>
      <c r="AG355" s="42"/>
      <c r="AH355" s="98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</row>
    <row r="356" spans="1:56" ht="12.75">
      <c r="A356" s="42"/>
      <c r="B356" s="42"/>
      <c r="C356" s="42"/>
      <c r="D356" s="42"/>
      <c r="E356" s="75"/>
      <c r="F356" s="75"/>
      <c r="G356" s="42"/>
      <c r="H356" s="76"/>
      <c r="I356" s="42"/>
      <c r="J356" s="42"/>
      <c r="K356" s="75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79"/>
      <c r="X356" s="42"/>
      <c r="Y356" s="42"/>
      <c r="Z356" s="79"/>
      <c r="AA356" s="79"/>
      <c r="AB356" s="42"/>
      <c r="AC356" s="42"/>
      <c r="AD356" s="42"/>
      <c r="AE356" s="42"/>
      <c r="AF356" s="42"/>
      <c r="AG356" s="42"/>
      <c r="AH356" s="98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</row>
    <row r="357" spans="1:56" ht="12.75">
      <c r="A357" s="42"/>
      <c r="B357" s="42"/>
      <c r="C357" s="42"/>
      <c r="D357" s="42"/>
      <c r="E357" s="75"/>
      <c r="F357" s="75"/>
      <c r="G357" s="42"/>
      <c r="H357" s="76"/>
      <c r="I357" s="42"/>
      <c r="J357" s="42"/>
      <c r="K357" s="75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79"/>
      <c r="X357" s="42"/>
      <c r="Y357" s="42"/>
      <c r="Z357" s="79"/>
      <c r="AA357" s="79"/>
      <c r="AB357" s="42"/>
      <c r="AC357" s="42"/>
      <c r="AD357" s="42"/>
      <c r="AE357" s="42"/>
      <c r="AF357" s="42"/>
      <c r="AG357" s="42"/>
      <c r="AH357" s="98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</row>
    <row r="358" spans="1:56" ht="12.75">
      <c r="A358" s="42"/>
      <c r="B358" s="42"/>
      <c r="C358" s="42"/>
      <c r="D358" s="42"/>
      <c r="E358" s="75"/>
      <c r="F358" s="75"/>
      <c r="G358" s="42"/>
      <c r="H358" s="76"/>
      <c r="I358" s="42"/>
      <c r="J358" s="42"/>
      <c r="K358" s="75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79"/>
      <c r="X358" s="42"/>
      <c r="Y358" s="42"/>
      <c r="Z358" s="79"/>
      <c r="AA358" s="79"/>
      <c r="AB358" s="42"/>
      <c r="AC358" s="42"/>
      <c r="AD358" s="42"/>
      <c r="AE358" s="42"/>
      <c r="AF358" s="42"/>
      <c r="AG358" s="42"/>
      <c r="AH358" s="98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</row>
    <row r="359" spans="1:56" ht="12.75">
      <c r="A359" s="42"/>
      <c r="B359" s="42"/>
      <c r="C359" s="42"/>
      <c r="D359" s="42"/>
      <c r="E359" s="75"/>
      <c r="F359" s="75"/>
      <c r="G359" s="42"/>
      <c r="H359" s="76"/>
      <c r="I359" s="42"/>
      <c r="J359" s="42"/>
      <c r="K359" s="75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79"/>
      <c r="X359" s="42"/>
      <c r="Y359" s="42"/>
      <c r="Z359" s="79"/>
      <c r="AA359" s="79"/>
      <c r="AB359" s="42"/>
      <c r="AC359" s="42"/>
      <c r="AD359" s="42"/>
      <c r="AE359" s="42"/>
      <c r="AF359" s="42"/>
      <c r="AG359" s="42"/>
      <c r="AH359" s="98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</row>
    <row r="360" spans="1:56" ht="12.75">
      <c r="A360" s="42"/>
      <c r="B360" s="42"/>
      <c r="C360" s="42"/>
      <c r="D360" s="42"/>
      <c r="E360" s="75"/>
      <c r="F360" s="75"/>
      <c r="G360" s="42"/>
      <c r="H360" s="76"/>
      <c r="I360" s="42"/>
      <c r="J360" s="42"/>
      <c r="K360" s="75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79"/>
      <c r="X360" s="42"/>
      <c r="Y360" s="42"/>
      <c r="Z360" s="79"/>
      <c r="AA360" s="79"/>
      <c r="AB360" s="42"/>
      <c r="AC360" s="42"/>
      <c r="AD360" s="42"/>
      <c r="AE360" s="42"/>
      <c r="AF360" s="42"/>
      <c r="AG360" s="42"/>
      <c r="AH360" s="98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</row>
    <row r="361" spans="1:56" ht="12.75">
      <c r="A361" s="42"/>
      <c r="B361" s="42"/>
      <c r="C361" s="42"/>
      <c r="D361" s="42"/>
      <c r="E361" s="75"/>
      <c r="F361" s="75"/>
      <c r="G361" s="42"/>
      <c r="H361" s="76"/>
      <c r="I361" s="42"/>
      <c r="J361" s="42"/>
      <c r="K361" s="75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79"/>
      <c r="X361" s="42"/>
      <c r="Y361" s="42"/>
      <c r="Z361" s="79"/>
      <c r="AA361" s="79"/>
      <c r="AB361" s="42"/>
      <c r="AC361" s="42"/>
      <c r="AD361" s="42"/>
      <c r="AE361" s="42"/>
      <c r="AF361" s="42"/>
      <c r="AG361" s="42"/>
      <c r="AH361" s="98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</row>
    <row r="362" spans="1:56" ht="12.75">
      <c r="A362" s="42"/>
      <c r="B362" s="42"/>
      <c r="C362" s="42"/>
      <c r="D362" s="42"/>
      <c r="E362" s="75"/>
      <c r="F362" s="75"/>
      <c r="G362" s="42"/>
      <c r="H362" s="76"/>
      <c r="I362" s="42"/>
      <c r="J362" s="42"/>
      <c r="K362" s="75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79"/>
      <c r="X362" s="42"/>
      <c r="Y362" s="42"/>
      <c r="Z362" s="79"/>
      <c r="AA362" s="79"/>
      <c r="AB362" s="42"/>
      <c r="AC362" s="42"/>
      <c r="AD362" s="42"/>
      <c r="AE362" s="42"/>
      <c r="AF362" s="42"/>
      <c r="AG362" s="42"/>
      <c r="AH362" s="98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</row>
    <row r="363" spans="1:56" ht="12.75">
      <c r="A363" s="42"/>
      <c r="B363" s="42"/>
      <c r="C363" s="42"/>
      <c r="D363" s="42"/>
      <c r="E363" s="75"/>
      <c r="F363" s="75"/>
      <c r="G363" s="42"/>
      <c r="H363" s="76"/>
      <c r="I363" s="42"/>
      <c r="J363" s="42"/>
      <c r="K363" s="75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79"/>
      <c r="X363" s="42"/>
      <c r="Y363" s="42"/>
      <c r="Z363" s="79"/>
      <c r="AA363" s="79"/>
      <c r="AB363" s="42"/>
      <c r="AC363" s="42"/>
      <c r="AD363" s="42"/>
      <c r="AE363" s="42"/>
      <c r="AF363" s="42"/>
      <c r="AG363" s="42"/>
      <c r="AH363" s="98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</row>
    <row r="364" spans="1:56" ht="12.75">
      <c r="A364" s="42"/>
      <c r="B364" s="42"/>
      <c r="C364" s="42"/>
      <c r="D364" s="42"/>
      <c r="E364" s="75"/>
      <c r="F364" s="75"/>
      <c r="G364" s="42"/>
      <c r="H364" s="76"/>
      <c r="I364" s="42"/>
      <c r="J364" s="42"/>
      <c r="K364" s="75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79"/>
      <c r="X364" s="42"/>
      <c r="Y364" s="42"/>
      <c r="Z364" s="79"/>
      <c r="AA364" s="79"/>
      <c r="AB364" s="42"/>
      <c r="AC364" s="42"/>
      <c r="AD364" s="42"/>
      <c r="AE364" s="42"/>
      <c r="AF364" s="42"/>
      <c r="AG364" s="42"/>
      <c r="AH364" s="98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</row>
    <row r="365" spans="1:56" ht="12.75">
      <c r="A365" s="42"/>
      <c r="B365" s="42"/>
      <c r="C365" s="42"/>
      <c r="D365" s="42"/>
      <c r="E365" s="75"/>
      <c r="F365" s="75"/>
      <c r="G365" s="42"/>
      <c r="H365" s="76"/>
      <c r="I365" s="42"/>
      <c r="J365" s="42"/>
      <c r="K365" s="75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79"/>
      <c r="X365" s="42"/>
      <c r="Y365" s="42"/>
      <c r="Z365" s="79"/>
      <c r="AA365" s="79"/>
      <c r="AB365" s="42"/>
      <c r="AC365" s="42"/>
      <c r="AD365" s="42"/>
      <c r="AE365" s="42"/>
      <c r="AF365" s="42"/>
      <c r="AG365" s="42"/>
      <c r="AH365" s="98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</row>
    <row r="366" spans="1:56" ht="12.75">
      <c r="A366" s="42"/>
      <c r="B366" s="42"/>
      <c r="C366" s="42"/>
      <c r="D366" s="42"/>
      <c r="E366" s="75"/>
      <c r="F366" s="75"/>
      <c r="G366" s="42"/>
      <c r="H366" s="76"/>
      <c r="I366" s="42"/>
      <c r="J366" s="42"/>
      <c r="K366" s="75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79"/>
      <c r="X366" s="42"/>
      <c r="Y366" s="42"/>
      <c r="Z366" s="79"/>
      <c r="AA366" s="79"/>
      <c r="AB366" s="42"/>
      <c r="AC366" s="42"/>
      <c r="AD366" s="42"/>
      <c r="AE366" s="42"/>
      <c r="AF366" s="42"/>
      <c r="AG366" s="42"/>
      <c r="AH366" s="98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</row>
    <row r="367" spans="1:56" ht="12.75">
      <c r="A367" s="42"/>
      <c r="B367" s="42"/>
      <c r="C367" s="42"/>
      <c r="D367" s="42"/>
      <c r="E367" s="75"/>
      <c r="F367" s="75"/>
      <c r="G367" s="42"/>
      <c r="H367" s="76"/>
      <c r="I367" s="42"/>
      <c r="J367" s="42"/>
      <c r="K367" s="75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79"/>
      <c r="X367" s="42"/>
      <c r="Y367" s="42"/>
      <c r="Z367" s="79"/>
      <c r="AA367" s="79"/>
      <c r="AB367" s="42"/>
      <c r="AC367" s="42"/>
      <c r="AD367" s="42"/>
      <c r="AE367" s="42"/>
      <c r="AF367" s="42"/>
      <c r="AG367" s="42"/>
      <c r="AH367" s="98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</row>
    <row r="368" spans="1:56" ht="12.75">
      <c r="A368" s="42"/>
      <c r="B368" s="42"/>
      <c r="C368" s="42"/>
      <c r="D368" s="42"/>
      <c r="E368" s="75"/>
      <c r="F368" s="75"/>
      <c r="G368" s="42"/>
      <c r="H368" s="76"/>
      <c r="I368" s="42"/>
      <c r="J368" s="42"/>
      <c r="K368" s="75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79"/>
      <c r="X368" s="42"/>
      <c r="Y368" s="42"/>
      <c r="Z368" s="79"/>
      <c r="AA368" s="79"/>
      <c r="AB368" s="42"/>
      <c r="AC368" s="42"/>
      <c r="AD368" s="42"/>
      <c r="AE368" s="42"/>
      <c r="AF368" s="42"/>
      <c r="AG368" s="42"/>
      <c r="AH368" s="98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</row>
    <row r="369" spans="1:56" ht="12.75">
      <c r="A369" s="42"/>
      <c r="B369" s="42"/>
      <c r="C369" s="42"/>
      <c r="D369" s="42"/>
      <c r="E369" s="75"/>
      <c r="F369" s="75"/>
      <c r="G369" s="42"/>
      <c r="H369" s="76"/>
      <c r="I369" s="42"/>
      <c r="J369" s="42"/>
      <c r="K369" s="75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79"/>
      <c r="X369" s="42"/>
      <c r="Y369" s="42"/>
      <c r="Z369" s="79"/>
      <c r="AA369" s="79"/>
      <c r="AB369" s="42"/>
      <c r="AC369" s="42"/>
      <c r="AD369" s="42"/>
      <c r="AE369" s="42"/>
      <c r="AF369" s="42"/>
      <c r="AG369" s="42"/>
      <c r="AH369" s="98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</row>
    <row r="370" spans="1:56" ht="12.75">
      <c r="A370" s="42"/>
      <c r="B370" s="42"/>
      <c r="C370" s="42"/>
      <c r="D370" s="42"/>
      <c r="E370" s="75"/>
      <c r="F370" s="75"/>
      <c r="G370" s="42"/>
      <c r="H370" s="76"/>
      <c r="I370" s="42"/>
      <c r="J370" s="42"/>
      <c r="K370" s="75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79"/>
      <c r="X370" s="42"/>
      <c r="Y370" s="42"/>
      <c r="Z370" s="79"/>
      <c r="AA370" s="79"/>
      <c r="AB370" s="42"/>
      <c r="AC370" s="42"/>
      <c r="AD370" s="42"/>
      <c r="AE370" s="42"/>
      <c r="AF370" s="42"/>
      <c r="AG370" s="42"/>
      <c r="AH370" s="98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</row>
    <row r="371" spans="1:56" ht="12.75">
      <c r="A371" s="42"/>
      <c r="B371" s="42"/>
      <c r="C371" s="42"/>
      <c r="D371" s="42"/>
      <c r="E371" s="75"/>
      <c r="F371" s="75"/>
      <c r="G371" s="42"/>
      <c r="H371" s="76"/>
      <c r="I371" s="42"/>
      <c r="J371" s="42"/>
      <c r="K371" s="75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79"/>
      <c r="X371" s="42"/>
      <c r="Y371" s="42"/>
      <c r="Z371" s="79"/>
      <c r="AA371" s="79"/>
      <c r="AB371" s="42"/>
      <c r="AC371" s="42"/>
      <c r="AD371" s="42"/>
      <c r="AE371" s="42"/>
      <c r="AF371" s="42"/>
      <c r="AG371" s="42"/>
      <c r="AH371" s="98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</row>
    <row r="372" spans="1:56" ht="12.75">
      <c r="A372" s="42"/>
      <c r="B372" s="42"/>
      <c r="C372" s="42"/>
      <c r="D372" s="42"/>
      <c r="E372" s="75"/>
      <c r="F372" s="75"/>
      <c r="G372" s="42"/>
      <c r="H372" s="76"/>
      <c r="I372" s="42"/>
      <c r="J372" s="42"/>
      <c r="K372" s="75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79"/>
      <c r="X372" s="42"/>
      <c r="Y372" s="42"/>
      <c r="Z372" s="79"/>
      <c r="AA372" s="79"/>
      <c r="AB372" s="42"/>
      <c r="AC372" s="42"/>
      <c r="AD372" s="42"/>
      <c r="AE372" s="42"/>
      <c r="AF372" s="42"/>
      <c r="AG372" s="42"/>
      <c r="AH372" s="98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</row>
    <row r="373" spans="1:56" ht="12.75">
      <c r="A373" s="42"/>
      <c r="B373" s="42"/>
      <c r="C373" s="42"/>
      <c r="D373" s="42"/>
      <c r="E373" s="75"/>
      <c r="F373" s="75"/>
      <c r="G373" s="42"/>
      <c r="H373" s="76"/>
      <c r="I373" s="42"/>
      <c r="J373" s="42"/>
      <c r="K373" s="75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79"/>
      <c r="X373" s="42"/>
      <c r="Y373" s="42"/>
      <c r="Z373" s="79"/>
      <c r="AA373" s="79"/>
      <c r="AB373" s="42"/>
      <c r="AC373" s="42"/>
      <c r="AD373" s="42"/>
      <c r="AE373" s="42"/>
      <c r="AF373" s="42"/>
      <c r="AG373" s="42"/>
      <c r="AH373" s="98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</row>
    <row r="374" spans="1:56" ht="12.75">
      <c r="A374" s="42"/>
      <c r="B374" s="42"/>
      <c r="C374" s="42"/>
      <c r="D374" s="42"/>
      <c r="E374" s="75"/>
      <c r="F374" s="75"/>
      <c r="G374" s="42"/>
      <c r="H374" s="76"/>
      <c r="I374" s="42"/>
      <c r="J374" s="42"/>
      <c r="K374" s="75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79"/>
      <c r="X374" s="42"/>
      <c r="Y374" s="42"/>
      <c r="Z374" s="79"/>
      <c r="AA374" s="79"/>
      <c r="AB374" s="42"/>
      <c r="AC374" s="42"/>
      <c r="AD374" s="42"/>
      <c r="AE374" s="42"/>
      <c r="AF374" s="42"/>
      <c r="AG374" s="42"/>
      <c r="AH374" s="98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</row>
    <row r="375" spans="1:56" ht="12.75">
      <c r="A375" s="42"/>
      <c r="B375" s="42"/>
      <c r="C375" s="42"/>
      <c r="D375" s="42"/>
      <c r="E375" s="75"/>
      <c r="F375" s="75"/>
      <c r="G375" s="42"/>
      <c r="H375" s="76"/>
      <c r="I375" s="42"/>
      <c r="J375" s="42"/>
      <c r="K375" s="75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79"/>
      <c r="X375" s="42"/>
      <c r="Y375" s="42"/>
      <c r="Z375" s="79"/>
      <c r="AA375" s="79"/>
      <c r="AB375" s="42"/>
      <c r="AC375" s="42"/>
      <c r="AD375" s="42"/>
      <c r="AE375" s="42"/>
      <c r="AF375" s="42"/>
      <c r="AG375" s="42"/>
      <c r="AH375" s="98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</row>
    <row r="376" spans="1:56" ht="12.75">
      <c r="A376" s="42"/>
      <c r="B376" s="42"/>
      <c r="C376" s="42"/>
      <c r="D376" s="42"/>
      <c r="E376" s="75"/>
      <c r="F376" s="75"/>
      <c r="G376" s="42"/>
      <c r="H376" s="76"/>
      <c r="I376" s="42"/>
      <c r="J376" s="42"/>
      <c r="K376" s="75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79"/>
      <c r="X376" s="42"/>
      <c r="Y376" s="42"/>
      <c r="Z376" s="79"/>
      <c r="AA376" s="79"/>
      <c r="AB376" s="42"/>
      <c r="AC376" s="42"/>
      <c r="AD376" s="42"/>
      <c r="AE376" s="42"/>
      <c r="AF376" s="42"/>
      <c r="AG376" s="42"/>
      <c r="AH376" s="98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</row>
    <row r="377" spans="1:56" ht="12.75">
      <c r="A377" s="42"/>
      <c r="B377" s="42"/>
      <c r="C377" s="42"/>
      <c r="D377" s="42"/>
      <c r="E377" s="75"/>
      <c r="F377" s="75"/>
      <c r="G377" s="42"/>
      <c r="H377" s="76"/>
      <c r="I377" s="42"/>
      <c r="J377" s="42"/>
      <c r="K377" s="75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79"/>
      <c r="X377" s="42"/>
      <c r="Y377" s="42"/>
      <c r="Z377" s="79"/>
      <c r="AA377" s="79"/>
      <c r="AB377" s="42"/>
      <c r="AC377" s="42"/>
      <c r="AD377" s="42"/>
      <c r="AE377" s="42"/>
      <c r="AF377" s="42"/>
      <c r="AG377" s="42"/>
      <c r="AH377" s="98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</row>
    <row r="378" spans="1:56" ht="12.75">
      <c r="A378" s="42"/>
      <c r="B378" s="42"/>
      <c r="C378" s="42"/>
      <c r="D378" s="42"/>
      <c r="E378" s="75"/>
      <c r="F378" s="75"/>
      <c r="G378" s="42"/>
      <c r="H378" s="76"/>
      <c r="I378" s="42"/>
      <c r="J378" s="42"/>
      <c r="K378" s="75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79"/>
      <c r="X378" s="42"/>
      <c r="Y378" s="42"/>
      <c r="Z378" s="79"/>
      <c r="AA378" s="79"/>
      <c r="AB378" s="42"/>
      <c r="AC378" s="42"/>
      <c r="AD378" s="42"/>
      <c r="AE378" s="42"/>
      <c r="AF378" s="42"/>
      <c r="AG378" s="42"/>
      <c r="AH378" s="98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</row>
    <row r="379" spans="1:56" ht="12.75">
      <c r="A379" s="42"/>
      <c r="B379" s="42"/>
      <c r="C379" s="42"/>
      <c r="D379" s="42"/>
      <c r="E379" s="75"/>
      <c r="F379" s="75"/>
      <c r="G379" s="42"/>
      <c r="H379" s="76"/>
      <c r="I379" s="42"/>
      <c r="J379" s="42"/>
      <c r="K379" s="75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79"/>
      <c r="X379" s="42"/>
      <c r="Y379" s="42"/>
      <c r="Z379" s="79"/>
      <c r="AA379" s="79"/>
      <c r="AB379" s="42"/>
      <c r="AC379" s="42"/>
      <c r="AD379" s="42"/>
      <c r="AE379" s="42"/>
      <c r="AF379" s="42"/>
      <c r="AG379" s="42"/>
      <c r="AH379" s="98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</row>
    <row r="380" spans="1:56" ht="12.75">
      <c r="A380" s="42"/>
      <c r="B380" s="42"/>
      <c r="C380" s="42"/>
      <c r="D380" s="42"/>
      <c r="E380" s="75"/>
      <c r="F380" s="75"/>
      <c r="G380" s="42"/>
      <c r="H380" s="76"/>
      <c r="I380" s="42"/>
      <c r="J380" s="42"/>
      <c r="K380" s="75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79"/>
      <c r="X380" s="42"/>
      <c r="Y380" s="42"/>
      <c r="Z380" s="79"/>
      <c r="AA380" s="79"/>
      <c r="AB380" s="42"/>
      <c r="AC380" s="42"/>
      <c r="AD380" s="42"/>
      <c r="AE380" s="42"/>
      <c r="AF380" s="42"/>
      <c r="AG380" s="42"/>
      <c r="AH380" s="98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</row>
    <row r="381" spans="1:56" ht="12.75">
      <c r="A381" s="42"/>
      <c r="B381" s="42"/>
      <c r="C381" s="42"/>
      <c r="D381" s="42"/>
      <c r="E381" s="75"/>
      <c r="F381" s="75"/>
      <c r="G381" s="42"/>
      <c r="H381" s="76"/>
      <c r="I381" s="42"/>
      <c r="J381" s="42"/>
      <c r="K381" s="75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79"/>
      <c r="X381" s="42"/>
      <c r="Y381" s="42"/>
      <c r="Z381" s="79"/>
      <c r="AA381" s="79"/>
      <c r="AB381" s="42"/>
      <c r="AC381" s="42"/>
      <c r="AD381" s="42"/>
      <c r="AE381" s="42"/>
      <c r="AF381" s="42"/>
      <c r="AG381" s="42"/>
      <c r="AH381" s="98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</row>
    <row r="382" spans="1:56" ht="12.75">
      <c r="A382" s="42"/>
      <c r="B382" s="42"/>
      <c r="C382" s="42"/>
      <c r="D382" s="42"/>
      <c r="E382" s="75"/>
      <c r="F382" s="75"/>
      <c r="G382" s="42"/>
      <c r="H382" s="76"/>
      <c r="I382" s="42"/>
      <c r="J382" s="42"/>
      <c r="K382" s="75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79"/>
      <c r="X382" s="42"/>
      <c r="Y382" s="42"/>
      <c r="Z382" s="79"/>
      <c r="AA382" s="79"/>
      <c r="AB382" s="42"/>
      <c r="AC382" s="42"/>
      <c r="AD382" s="42"/>
      <c r="AE382" s="42"/>
      <c r="AF382" s="42"/>
      <c r="AG382" s="42"/>
      <c r="AH382" s="98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</row>
    <row r="383" spans="1:56" ht="12.75">
      <c r="A383" s="42"/>
      <c r="B383" s="42"/>
      <c r="C383" s="42"/>
      <c r="D383" s="42"/>
      <c r="E383" s="75"/>
      <c r="F383" s="75"/>
      <c r="G383" s="42"/>
      <c r="H383" s="76"/>
      <c r="I383" s="42"/>
      <c r="J383" s="42"/>
      <c r="K383" s="75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79"/>
      <c r="X383" s="42"/>
      <c r="Y383" s="42"/>
      <c r="Z383" s="79"/>
      <c r="AA383" s="79"/>
      <c r="AB383" s="42"/>
      <c r="AC383" s="42"/>
      <c r="AD383" s="42"/>
      <c r="AE383" s="42"/>
      <c r="AF383" s="42"/>
      <c r="AG383" s="42"/>
      <c r="AH383" s="98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</row>
    <row r="384" spans="1:56" ht="12.75">
      <c r="A384" s="42"/>
      <c r="B384" s="42"/>
      <c r="C384" s="42"/>
      <c r="D384" s="42"/>
      <c r="E384" s="75"/>
      <c r="F384" s="75"/>
      <c r="G384" s="42"/>
      <c r="H384" s="76"/>
      <c r="I384" s="42"/>
      <c r="J384" s="42"/>
      <c r="K384" s="75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79"/>
      <c r="X384" s="42"/>
      <c r="Y384" s="42"/>
      <c r="Z384" s="79"/>
      <c r="AA384" s="79"/>
      <c r="AB384" s="42"/>
      <c r="AC384" s="42"/>
      <c r="AD384" s="42"/>
      <c r="AE384" s="42"/>
      <c r="AF384" s="42"/>
      <c r="AG384" s="42"/>
      <c r="AH384" s="98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</row>
    <row r="385" spans="1:56" ht="12.75">
      <c r="A385" s="42"/>
      <c r="B385" s="42"/>
      <c r="C385" s="42"/>
      <c r="D385" s="42"/>
      <c r="E385" s="75"/>
      <c r="F385" s="75"/>
      <c r="G385" s="42"/>
      <c r="H385" s="76"/>
      <c r="I385" s="42"/>
      <c r="J385" s="42"/>
      <c r="K385" s="75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79"/>
      <c r="X385" s="42"/>
      <c r="Y385" s="42"/>
      <c r="Z385" s="79"/>
      <c r="AA385" s="79"/>
      <c r="AB385" s="42"/>
      <c r="AC385" s="42"/>
      <c r="AD385" s="42"/>
      <c r="AE385" s="42"/>
      <c r="AF385" s="42"/>
      <c r="AG385" s="42"/>
      <c r="AH385" s="98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</row>
    <row r="386" spans="1:56" ht="12.75">
      <c r="A386" s="42"/>
      <c r="B386" s="42"/>
      <c r="C386" s="42"/>
      <c r="D386" s="42"/>
      <c r="E386" s="75"/>
      <c r="F386" s="75"/>
      <c r="G386" s="42"/>
      <c r="H386" s="76"/>
      <c r="I386" s="42"/>
      <c r="J386" s="42"/>
      <c r="K386" s="75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79"/>
      <c r="X386" s="42"/>
      <c r="Y386" s="42"/>
      <c r="Z386" s="79"/>
      <c r="AA386" s="79"/>
      <c r="AB386" s="42"/>
      <c r="AC386" s="42"/>
      <c r="AD386" s="42"/>
      <c r="AE386" s="42"/>
      <c r="AF386" s="42"/>
      <c r="AG386" s="42"/>
      <c r="AH386" s="98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</row>
    <row r="387" spans="1:56" ht="12.75">
      <c r="A387" s="42"/>
      <c r="B387" s="42"/>
      <c r="C387" s="42"/>
      <c r="D387" s="42"/>
      <c r="E387" s="75"/>
      <c r="F387" s="75"/>
      <c r="G387" s="42"/>
      <c r="H387" s="76"/>
      <c r="I387" s="42"/>
      <c r="J387" s="42"/>
      <c r="K387" s="75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79"/>
      <c r="X387" s="42"/>
      <c r="Y387" s="42"/>
      <c r="Z387" s="79"/>
      <c r="AA387" s="79"/>
      <c r="AB387" s="42"/>
      <c r="AC387" s="42"/>
      <c r="AD387" s="42"/>
      <c r="AE387" s="42"/>
      <c r="AF387" s="42"/>
      <c r="AG387" s="42"/>
      <c r="AH387" s="98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</row>
    <row r="388" spans="1:56" ht="12.75">
      <c r="A388" s="42"/>
      <c r="B388" s="42"/>
      <c r="C388" s="42"/>
      <c r="D388" s="42"/>
      <c r="E388" s="75"/>
      <c r="F388" s="75"/>
      <c r="G388" s="42"/>
      <c r="H388" s="76"/>
      <c r="I388" s="42"/>
      <c r="J388" s="42"/>
      <c r="K388" s="75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79"/>
      <c r="X388" s="42"/>
      <c r="Y388" s="42"/>
      <c r="Z388" s="79"/>
      <c r="AA388" s="79"/>
      <c r="AB388" s="42"/>
      <c r="AC388" s="42"/>
      <c r="AD388" s="42"/>
      <c r="AE388" s="42"/>
      <c r="AF388" s="42"/>
      <c r="AG388" s="42"/>
      <c r="AH388" s="98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</row>
    <row r="389" spans="1:56" ht="12.75">
      <c r="A389" s="42"/>
      <c r="B389" s="42"/>
      <c r="C389" s="42"/>
      <c r="D389" s="42"/>
      <c r="E389" s="75"/>
      <c r="F389" s="75"/>
      <c r="G389" s="42"/>
      <c r="H389" s="76"/>
      <c r="I389" s="42"/>
      <c r="J389" s="42"/>
      <c r="K389" s="75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79"/>
      <c r="X389" s="42"/>
      <c r="Y389" s="42"/>
      <c r="Z389" s="79"/>
      <c r="AA389" s="79"/>
      <c r="AB389" s="42"/>
      <c r="AC389" s="42"/>
      <c r="AD389" s="42"/>
      <c r="AE389" s="42"/>
      <c r="AF389" s="42"/>
      <c r="AG389" s="42"/>
      <c r="AH389" s="98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</row>
    <row r="390" spans="1:56" ht="12.75">
      <c r="A390" s="42"/>
      <c r="B390" s="42"/>
      <c r="C390" s="42"/>
      <c r="D390" s="42"/>
      <c r="E390" s="75"/>
      <c r="F390" s="75"/>
      <c r="G390" s="42"/>
      <c r="H390" s="76"/>
      <c r="I390" s="42"/>
      <c r="J390" s="42"/>
      <c r="K390" s="75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79"/>
      <c r="X390" s="42"/>
      <c r="Y390" s="42"/>
      <c r="Z390" s="79"/>
      <c r="AA390" s="79"/>
      <c r="AB390" s="42"/>
      <c r="AC390" s="42"/>
      <c r="AD390" s="42"/>
      <c r="AE390" s="42"/>
      <c r="AF390" s="42"/>
      <c r="AG390" s="42"/>
      <c r="AH390" s="98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</row>
    <row r="391" spans="1:56" ht="12.75">
      <c r="A391" s="42"/>
      <c r="B391" s="42"/>
      <c r="C391" s="42"/>
      <c r="D391" s="42"/>
      <c r="E391" s="75"/>
      <c r="F391" s="75"/>
      <c r="G391" s="42"/>
      <c r="H391" s="76"/>
      <c r="I391" s="42"/>
      <c r="J391" s="42"/>
      <c r="K391" s="75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79"/>
      <c r="X391" s="42"/>
      <c r="Y391" s="42"/>
      <c r="Z391" s="79"/>
      <c r="AA391" s="79"/>
      <c r="AB391" s="42"/>
      <c r="AC391" s="42"/>
      <c r="AD391" s="42"/>
      <c r="AE391" s="42"/>
      <c r="AF391" s="42"/>
      <c r="AG391" s="42"/>
      <c r="AH391" s="98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</row>
    <row r="392" spans="1:56" ht="12.75">
      <c r="A392" s="42"/>
      <c r="B392" s="42"/>
      <c r="C392" s="42"/>
      <c r="D392" s="42"/>
      <c r="E392" s="75"/>
      <c r="F392" s="75"/>
      <c r="G392" s="42"/>
      <c r="H392" s="76"/>
      <c r="I392" s="42"/>
      <c r="J392" s="42"/>
      <c r="K392" s="75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79"/>
      <c r="X392" s="42"/>
      <c r="Y392" s="42"/>
      <c r="Z392" s="79"/>
      <c r="AA392" s="79"/>
      <c r="AB392" s="42"/>
      <c r="AC392" s="42"/>
      <c r="AD392" s="42"/>
      <c r="AE392" s="42"/>
      <c r="AF392" s="42"/>
      <c r="AG392" s="42"/>
      <c r="AH392" s="98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</row>
    <row r="393" spans="1:56" ht="12.75">
      <c r="A393" s="42"/>
      <c r="B393" s="42"/>
      <c r="C393" s="42"/>
      <c r="D393" s="42"/>
      <c r="E393" s="75"/>
      <c r="F393" s="75"/>
      <c r="G393" s="42"/>
      <c r="H393" s="76"/>
      <c r="I393" s="42"/>
      <c r="J393" s="42"/>
      <c r="K393" s="75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79"/>
      <c r="X393" s="42"/>
      <c r="Y393" s="42"/>
      <c r="Z393" s="79"/>
      <c r="AA393" s="79"/>
      <c r="AB393" s="42"/>
      <c r="AC393" s="42"/>
      <c r="AD393" s="42"/>
      <c r="AE393" s="42"/>
      <c r="AF393" s="42"/>
      <c r="AG393" s="42"/>
      <c r="AH393" s="98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</row>
    <row r="394" spans="1:56" ht="12.75">
      <c r="A394" s="42"/>
      <c r="B394" s="42"/>
      <c r="C394" s="42"/>
      <c r="D394" s="42"/>
      <c r="E394" s="75"/>
      <c r="F394" s="75"/>
      <c r="G394" s="42"/>
      <c r="H394" s="76"/>
      <c r="I394" s="42"/>
      <c r="J394" s="42"/>
      <c r="K394" s="75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79"/>
      <c r="X394" s="42"/>
      <c r="Y394" s="42"/>
      <c r="Z394" s="79"/>
      <c r="AA394" s="79"/>
      <c r="AB394" s="42"/>
      <c r="AC394" s="42"/>
      <c r="AD394" s="42"/>
      <c r="AE394" s="42"/>
      <c r="AF394" s="42"/>
      <c r="AG394" s="42"/>
      <c r="AH394" s="98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</row>
    <row r="395" spans="1:56" ht="12.75">
      <c r="A395" s="42"/>
      <c r="B395" s="42"/>
      <c r="C395" s="42"/>
      <c r="D395" s="42"/>
      <c r="E395" s="75"/>
      <c r="F395" s="75"/>
      <c r="G395" s="42"/>
      <c r="H395" s="76"/>
      <c r="I395" s="42"/>
      <c r="J395" s="42"/>
      <c r="K395" s="75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79"/>
      <c r="X395" s="42"/>
      <c r="Y395" s="42"/>
      <c r="Z395" s="79"/>
      <c r="AA395" s="79"/>
      <c r="AB395" s="42"/>
      <c r="AC395" s="42"/>
      <c r="AD395" s="42"/>
      <c r="AE395" s="42"/>
      <c r="AF395" s="42"/>
      <c r="AG395" s="42"/>
      <c r="AH395" s="98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</row>
    <row r="396" spans="1:56" ht="12.75">
      <c r="A396" s="42"/>
      <c r="B396" s="42"/>
      <c r="C396" s="42"/>
      <c r="D396" s="42"/>
      <c r="E396" s="75"/>
      <c r="F396" s="75"/>
      <c r="G396" s="42"/>
      <c r="H396" s="76"/>
      <c r="I396" s="42"/>
      <c r="J396" s="42"/>
      <c r="K396" s="75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79"/>
      <c r="X396" s="42"/>
      <c r="Y396" s="42"/>
      <c r="Z396" s="79"/>
      <c r="AA396" s="79"/>
      <c r="AB396" s="42"/>
      <c r="AC396" s="42"/>
      <c r="AD396" s="42"/>
      <c r="AE396" s="42"/>
      <c r="AF396" s="42"/>
      <c r="AG396" s="42"/>
      <c r="AH396" s="98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</row>
    <row r="397" spans="1:56" ht="12.75">
      <c r="A397" s="42"/>
      <c r="B397" s="42"/>
      <c r="C397" s="42"/>
      <c r="D397" s="42"/>
      <c r="E397" s="75"/>
      <c r="F397" s="75"/>
      <c r="G397" s="42"/>
      <c r="H397" s="76"/>
      <c r="I397" s="42"/>
      <c r="J397" s="42"/>
      <c r="K397" s="75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79"/>
      <c r="X397" s="42"/>
      <c r="Y397" s="42"/>
      <c r="Z397" s="79"/>
      <c r="AA397" s="79"/>
      <c r="AB397" s="42"/>
      <c r="AC397" s="42"/>
      <c r="AD397" s="42"/>
      <c r="AE397" s="42"/>
      <c r="AF397" s="42"/>
      <c r="AG397" s="42"/>
      <c r="AH397" s="98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</row>
    <row r="398" spans="1:56" ht="12.75">
      <c r="A398" s="42"/>
      <c r="B398" s="42"/>
      <c r="C398" s="42"/>
      <c r="D398" s="42"/>
      <c r="E398" s="75"/>
      <c r="F398" s="75"/>
      <c r="G398" s="42"/>
      <c r="H398" s="76"/>
      <c r="I398" s="42"/>
      <c r="J398" s="42"/>
      <c r="K398" s="75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79"/>
      <c r="X398" s="42"/>
      <c r="Y398" s="42"/>
      <c r="Z398" s="79"/>
      <c r="AA398" s="79"/>
      <c r="AB398" s="42"/>
      <c r="AC398" s="42"/>
      <c r="AD398" s="42"/>
      <c r="AE398" s="42"/>
      <c r="AF398" s="42"/>
      <c r="AG398" s="42"/>
      <c r="AH398" s="98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</row>
    <row r="399" spans="1:56" ht="12.75">
      <c r="A399" s="42"/>
      <c r="B399" s="42"/>
      <c r="C399" s="42"/>
      <c r="D399" s="42"/>
      <c r="E399" s="75"/>
      <c r="F399" s="75"/>
      <c r="G399" s="42"/>
      <c r="H399" s="76"/>
      <c r="I399" s="42"/>
      <c r="J399" s="42"/>
      <c r="K399" s="75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79"/>
      <c r="X399" s="42"/>
      <c r="Y399" s="42"/>
      <c r="Z399" s="79"/>
      <c r="AA399" s="79"/>
      <c r="AB399" s="42"/>
      <c r="AC399" s="42"/>
      <c r="AD399" s="42"/>
      <c r="AE399" s="42"/>
      <c r="AF399" s="42"/>
      <c r="AG399" s="42"/>
      <c r="AH399" s="98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</row>
    <row r="400" spans="1:56" ht="12.75">
      <c r="A400" s="42"/>
      <c r="B400" s="42"/>
      <c r="C400" s="42"/>
      <c r="D400" s="42"/>
      <c r="E400" s="75"/>
      <c r="F400" s="75"/>
      <c r="G400" s="42"/>
      <c r="H400" s="76"/>
      <c r="I400" s="42"/>
      <c r="J400" s="42"/>
      <c r="K400" s="75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79"/>
      <c r="X400" s="42"/>
      <c r="Y400" s="42"/>
      <c r="Z400" s="79"/>
      <c r="AA400" s="79"/>
      <c r="AB400" s="42"/>
      <c r="AC400" s="42"/>
      <c r="AD400" s="42"/>
      <c r="AE400" s="42"/>
      <c r="AF400" s="42"/>
      <c r="AG400" s="42"/>
      <c r="AH400" s="98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</row>
    <row r="401" spans="1:56" ht="12.75">
      <c r="A401" s="42"/>
      <c r="B401" s="42"/>
      <c r="C401" s="42"/>
      <c r="D401" s="42"/>
      <c r="E401" s="75"/>
      <c r="F401" s="75"/>
      <c r="G401" s="42"/>
      <c r="H401" s="76"/>
      <c r="I401" s="42"/>
      <c r="J401" s="42"/>
      <c r="K401" s="75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79"/>
      <c r="X401" s="42"/>
      <c r="Y401" s="42"/>
      <c r="Z401" s="79"/>
      <c r="AA401" s="79"/>
      <c r="AB401" s="42"/>
      <c r="AC401" s="42"/>
      <c r="AD401" s="42"/>
      <c r="AE401" s="42"/>
      <c r="AF401" s="42"/>
      <c r="AG401" s="42"/>
      <c r="AH401" s="98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</row>
    <row r="402" spans="1:56" ht="12.75">
      <c r="A402" s="42"/>
      <c r="B402" s="42"/>
      <c r="C402" s="42"/>
      <c r="D402" s="42"/>
      <c r="E402" s="75"/>
      <c r="F402" s="75"/>
      <c r="G402" s="42"/>
      <c r="H402" s="76"/>
      <c r="I402" s="42"/>
      <c r="J402" s="42"/>
      <c r="K402" s="75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79"/>
      <c r="X402" s="42"/>
      <c r="Y402" s="42"/>
      <c r="Z402" s="79"/>
      <c r="AA402" s="79"/>
      <c r="AB402" s="42"/>
      <c r="AC402" s="42"/>
      <c r="AD402" s="42"/>
      <c r="AE402" s="42"/>
      <c r="AF402" s="42"/>
      <c r="AG402" s="42"/>
      <c r="AH402" s="98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</row>
    <row r="403" spans="1:56" ht="12.75">
      <c r="A403" s="42"/>
      <c r="B403" s="42"/>
      <c r="C403" s="42"/>
      <c r="D403" s="42"/>
      <c r="E403" s="75"/>
      <c r="F403" s="75"/>
      <c r="G403" s="42"/>
      <c r="H403" s="76"/>
      <c r="I403" s="42"/>
      <c r="J403" s="42"/>
      <c r="K403" s="75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79"/>
      <c r="X403" s="42"/>
      <c r="Y403" s="42"/>
      <c r="Z403" s="79"/>
      <c r="AA403" s="79"/>
      <c r="AB403" s="42"/>
      <c r="AC403" s="42"/>
      <c r="AD403" s="42"/>
      <c r="AE403" s="42"/>
      <c r="AF403" s="42"/>
      <c r="AG403" s="42"/>
      <c r="AH403" s="98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</row>
    <row r="404" spans="1:56" ht="12.75">
      <c r="A404" s="42"/>
      <c r="B404" s="42"/>
      <c r="C404" s="42"/>
      <c r="D404" s="42"/>
      <c r="E404" s="75"/>
      <c r="F404" s="75"/>
      <c r="G404" s="42"/>
      <c r="H404" s="76"/>
      <c r="I404" s="42"/>
      <c r="J404" s="42"/>
      <c r="K404" s="75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79"/>
      <c r="X404" s="42"/>
      <c r="Y404" s="42"/>
      <c r="Z404" s="79"/>
      <c r="AA404" s="79"/>
      <c r="AB404" s="42"/>
      <c r="AC404" s="42"/>
      <c r="AD404" s="42"/>
      <c r="AE404" s="42"/>
      <c r="AF404" s="42"/>
      <c r="AG404" s="42"/>
      <c r="AH404" s="98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</row>
    <row r="405" spans="1:56" ht="12.75">
      <c r="A405" s="42"/>
      <c r="B405" s="42"/>
      <c r="C405" s="42"/>
      <c r="D405" s="42"/>
      <c r="E405" s="75"/>
      <c r="F405" s="75"/>
      <c r="G405" s="42"/>
      <c r="H405" s="76"/>
      <c r="I405" s="42"/>
      <c r="J405" s="42"/>
      <c r="K405" s="75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79"/>
      <c r="X405" s="42"/>
      <c r="Y405" s="42"/>
      <c r="Z405" s="79"/>
      <c r="AA405" s="79"/>
      <c r="AB405" s="42"/>
      <c r="AC405" s="42"/>
      <c r="AD405" s="42"/>
      <c r="AE405" s="42"/>
      <c r="AF405" s="42"/>
      <c r="AG405" s="42"/>
      <c r="AH405" s="98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</row>
    <row r="406" spans="1:56" ht="12.75">
      <c r="A406" s="42"/>
      <c r="B406" s="42"/>
      <c r="C406" s="42"/>
      <c r="D406" s="42"/>
      <c r="E406" s="75"/>
      <c r="F406" s="75"/>
      <c r="G406" s="42"/>
      <c r="H406" s="76"/>
      <c r="I406" s="42"/>
      <c r="J406" s="42"/>
      <c r="K406" s="75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79"/>
      <c r="X406" s="42"/>
      <c r="Y406" s="42"/>
      <c r="Z406" s="79"/>
      <c r="AA406" s="79"/>
      <c r="AB406" s="42"/>
      <c r="AC406" s="42"/>
      <c r="AD406" s="42"/>
      <c r="AE406" s="42"/>
      <c r="AF406" s="42"/>
      <c r="AG406" s="42"/>
      <c r="AH406" s="98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</row>
    <row r="407" spans="1:56" ht="12.75">
      <c r="A407" s="42"/>
      <c r="B407" s="42"/>
      <c r="C407" s="42"/>
      <c r="D407" s="42"/>
      <c r="E407" s="75"/>
      <c r="F407" s="75"/>
      <c r="G407" s="42"/>
      <c r="H407" s="76"/>
      <c r="I407" s="42"/>
      <c r="J407" s="42"/>
      <c r="K407" s="75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79"/>
      <c r="X407" s="42"/>
      <c r="Y407" s="42"/>
      <c r="Z407" s="79"/>
      <c r="AA407" s="79"/>
      <c r="AB407" s="42"/>
      <c r="AC407" s="42"/>
      <c r="AD407" s="42"/>
      <c r="AE407" s="42"/>
      <c r="AF407" s="42"/>
      <c r="AG407" s="42"/>
      <c r="AH407" s="98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</row>
    <row r="408" spans="1:56" ht="12.75">
      <c r="A408" s="42"/>
      <c r="B408" s="42"/>
      <c r="C408" s="42"/>
      <c r="D408" s="42"/>
      <c r="E408" s="75"/>
      <c r="F408" s="75"/>
      <c r="G408" s="42"/>
      <c r="H408" s="76"/>
      <c r="I408" s="42"/>
      <c r="J408" s="42"/>
      <c r="K408" s="75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79"/>
      <c r="X408" s="42"/>
      <c r="Y408" s="42"/>
      <c r="Z408" s="79"/>
      <c r="AA408" s="79"/>
      <c r="AB408" s="42"/>
      <c r="AC408" s="42"/>
      <c r="AD408" s="42"/>
      <c r="AE408" s="42"/>
      <c r="AF408" s="42"/>
      <c r="AG408" s="42"/>
      <c r="AH408" s="98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</row>
    <row r="409" spans="1:56" ht="12.75">
      <c r="A409" s="42"/>
      <c r="B409" s="42"/>
      <c r="C409" s="42"/>
      <c r="D409" s="42"/>
      <c r="E409" s="75"/>
      <c r="F409" s="75"/>
      <c r="G409" s="42"/>
      <c r="H409" s="76"/>
      <c r="I409" s="42"/>
      <c r="J409" s="42"/>
      <c r="K409" s="75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79"/>
      <c r="X409" s="42"/>
      <c r="Y409" s="42"/>
      <c r="Z409" s="79"/>
      <c r="AA409" s="79"/>
      <c r="AB409" s="42"/>
      <c r="AC409" s="42"/>
      <c r="AD409" s="42"/>
      <c r="AE409" s="42"/>
      <c r="AF409" s="42"/>
      <c r="AG409" s="42"/>
      <c r="AH409" s="98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</row>
    <row r="410" spans="1:56" ht="12.75">
      <c r="A410" s="42"/>
      <c r="B410" s="42"/>
      <c r="C410" s="42"/>
      <c r="D410" s="42"/>
      <c r="E410" s="75"/>
      <c r="F410" s="75"/>
      <c r="G410" s="42"/>
      <c r="H410" s="76"/>
      <c r="I410" s="42"/>
      <c r="J410" s="42"/>
      <c r="K410" s="75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79"/>
      <c r="X410" s="42"/>
      <c r="Y410" s="42"/>
      <c r="Z410" s="79"/>
      <c r="AA410" s="79"/>
      <c r="AB410" s="42"/>
      <c r="AC410" s="42"/>
      <c r="AD410" s="42"/>
      <c r="AE410" s="42"/>
      <c r="AF410" s="42"/>
      <c r="AG410" s="42"/>
      <c r="AH410" s="98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</row>
    <row r="411" spans="1:56" ht="12.75">
      <c r="A411" s="42"/>
      <c r="B411" s="42"/>
      <c r="C411" s="42"/>
      <c r="D411" s="42"/>
      <c r="E411" s="75"/>
      <c r="F411" s="75"/>
      <c r="G411" s="42"/>
      <c r="H411" s="76"/>
      <c r="I411" s="42"/>
      <c r="J411" s="42"/>
      <c r="K411" s="75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79"/>
      <c r="X411" s="42"/>
      <c r="Y411" s="42"/>
      <c r="Z411" s="79"/>
      <c r="AA411" s="79"/>
      <c r="AB411" s="42"/>
      <c r="AC411" s="42"/>
      <c r="AD411" s="42"/>
      <c r="AE411" s="42"/>
      <c r="AF411" s="42"/>
      <c r="AG411" s="42"/>
      <c r="AH411" s="98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</row>
    <row r="412" spans="1:56" ht="12.75">
      <c r="A412" s="42"/>
      <c r="B412" s="42"/>
      <c r="C412" s="42"/>
      <c r="D412" s="42"/>
      <c r="E412" s="75"/>
      <c r="F412" s="75"/>
      <c r="G412" s="42"/>
      <c r="H412" s="76"/>
      <c r="I412" s="42"/>
      <c r="J412" s="42"/>
      <c r="K412" s="75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79"/>
      <c r="X412" s="42"/>
      <c r="Y412" s="42"/>
      <c r="Z412" s="79"/>
      <c r="AA412" s="79"/>
      <c r="AB412" s="42"/>
      <c r="AC412" s="42"/>
      <c r="AD412" s="42"/>
      <c r="AE412" s="42"/>
      <c r="AF412" s="42"/>
      <c r="AG412" s="42"/>
      <c r="AH412" s="98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</row>
    <row r="413" spans="1:56" ht="12.75">
      <c r="A413" s="42"/>
      <c r="B413" s="42"/>
      <c r="C413" s="42"/>
      <c r="D413" s="42"/>
      <c r="E413" s="75"/>
      <c r="F413" s="75"/>
      <c r="G413" s="42"/>
      <c r="H413" s="76"/>
      <c r="I413" s="42"/>
      <c r="J413" s="42"/>
      <c r="K413" s="75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79"/>
      <c r="X413" s="42"/>
      <c r="Y413" s="42"/>
      <c r="Z413" s="79"/>
      <c r="AA413" s="79"/>
      <c r="AB413" s="42"/>
      <c r="AC413" s="42"/>
      <c r="AD413" s="42"/>
      <c r="AE413" s="42"/>
      <c r="AF413" s="42"/>
      <c r="AG413" s="42"/>
      <c r="AH413" s="98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</row>
    <row r="414" spans="1:56" ht="12.75">
      <c r="A414" s="42"/>
      <c r="B414" s="42"/>
      <c r="C414" s="42"/>
      <c r="D414" s="42"/>
      <c r="E414" s="75"/>
      <c r="F414" s="75"/>
      <c r="G414" s="42"/>
      <c r="H414" s="76"/>
      <c r="I414" s="42"/>
      <c r="J414" s="42"/>
      <c r="K414" s="75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79"/>
      <c r="X414" s="42"/>
      <c r="Y414" s="42"/>
      <c r="Z414" s="79"/>
      <c r="AA414" s="79"/>
      <c r="AB414" s="42"/>
      <c r="AC414" s="42"/>
      <c r="AD414" s="42"/>
      <c r="AE414" s="42"/>
      <c r="AF414" s="42"/>
      <c r="AG414" s="42"/>
      <c r="AH414" s="98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</row>
    <row r="415" spans="1:56" ht="12.75">
      <c r="A415" s="42"/>
      <c r="B415" s="42"/>
      <c r="C415" s="42"/>
      <c r="D415" s="42"/>
      <c r="E415" s="75"/>
      <c r="F415" s="75"/>
      <c r="G415" s="42"/>
      <c r="H415" s="76"/>
      <c r="I415" s="42"/>
      <c r="J415" s="42"/>
      <c r="K415" s="75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79"/>
      <c r="X415" s="42"/>
      <c r="Y415" s="42"/>
      <c r="Z415" s="79"/>
      <c r="AA415" s="79"/>
      <c r="AB415" s="42"/>
      <c r="AC415" s="42"/>
      <c r="AD415" s="42"/>
      <c r="AE415" s="42"/>
      <c r="AF415" s="42"/>
      <c r="AG415" s="42"/>
      <c r="AH415" s="98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</row>
    <row r="416" spans="1:56" ht="12.75">
      <c r="A416" s="42"/>
      <c r="B416" s="42"/>
      <c r="C416" s="42"/>
      <c r="D416" s="42"/>
      <c r="E416" s="75"/>
      <c r="F416" s="75"/>
      <c r="G416" s="42"/>
      <c r="H416" s="76"/>
      <c r="I416" s="42"/>
      <c r="J416" s="42"/>
      <c r="K416" s="75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79"/>
      <c r="X416" s="42"/>
      <c r="Y416" s="42"/>
      <c r="Z416" s="79"/>
      <c r="AA416" s="79"/>
      <c r="AB416" s="42"/>
      <c r="AC416" s="42"/>
      <c r="AD416" s="42"/>
      <c r="AE416" s="42"/>
      <c r="AF416" s="42"/>
      <c r="AG416" s="42"/>
      <c r="AH416" s="98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</row>
    <row r="417" spans="1:56" ht="12.75">
      <c r="A417" s="42"/>
      <c r="B417" s="42"/>
      <c r="C417" s="42"/>
      <c r="D417" s="42"/>
      <c r="E417" s="75"/>
      <c r="F417" s="75"/>
      <c r="G417" s="42"/>
      <c r="H417" s="76"/>
      <c r="I417" s="42"/>
      <c r="J417" s="42"/>
      <c r="K417" s="75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79"/>
      <c r="X417" s="42"/>
      <c r="Y417" s="42"/>
      <c r="Z417" s="79"/>
      <c r="AA417" s="79"/>
      <c r="AB417" s="42"/>
      <c r="AC417" s="42"/>
      <c r="AD417" s="42"/>
      <c r="AE417" s="42"/>
      <c r="AF417" s="42"/>
      <c r="AG417" s="42"/>
      <c r="AH417" s="98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</row>
    <row r="418" spans="1:56" ht="12.75">
      <c r="A418" s="42"/>
      <c r="B418" s="42"/>
      <c r="C418" s="42"/>
      <c r="D418" s="42"/>
      <c r="E418" s="75"/>
      <c r="F418" s="75"/>
      <c r="G418" s="42"/>
      <c r="H418" s="76"/>
      <c r="I418" s="42"/>
      <c r="J418" s="42"/>
      <c r="K418" s="75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79"/>
      <c r="X418" s="42"/>
      <c r="Y418" s="42"/>
      <c r="Z418" s="79"/>
      <c r="AA418" s="79"/>
      <c r="AB418" s="42"/>
      <c r="AC418" s="42"/>
      <c r="AD418" s="42"/>
      <c r="AE418" s="42"/>
      <c r="AF418" s="42"/>
      <c r="AG418" s="42"/>
      <c r="AH418" s="98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</row>
    <row r="419" spans="1:56" ht="12.75">
      <c r="A419" s="42"/>
      <c r="B419" s="42"/>
      <c r="C419" s="42"/>
      <c r="D419" s="42"/>
      <c r="E419" s="75"/>
      <c r="F419" s="75"/>
      <c r="G419" s="42"/>
      <c r="H419" s="76"/>
      <c r="I419" s="42"/>
      <c r="J419" s="42"/>
      <c r="K419" s="75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79"/>
      <c r="X419" s="42"/>
      <c r="Y419" s="42"/>
      <c r="Z419" s="79"/>
      <c r="AA419" s="79"/>
      <c r="AB419" s="42"/>
      <c r="AC419" s="42"/>
      <c r="AD419" s="42"/>
      <c r="AE419" s="42"/>
      <c r="AF419" s="42"/>
      <c r="AG419" s="42"/>
      <c r="AH419" s="98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</row>
    <row r="420" spans="1:56" ht="12.75">
      <c r="A420" s="42"/>
      <c r="B420" s="42"/>
      <c r="C420" s="42"/>
      <c r="D420" s="42"/>
      <c r="E420" s="75"/>
      <c r="F420" s="75"/>
      <c r="G420" s="42"/>
      <c r="H420" s="76"/>
      <c r="I420" s="42"/>
      <c r="J420" s="42"/>
      <c r="K420" s="75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79"/>
      <c r="X420" s="42"/>
      <c r="Y420" s="42"/>
      <c r="Z420" s="79"/>
      <c r="AA420" s="79"/>
      <c r="AB420" s="42"/>
      <c r="AC420" s="42"/>
      <c r="AD420" s="42"/>
      <c r="AE420" s="42"/>
      <c r="AF420" s="42"/>
      <c r="AG420" s="42"/>
      <c r="AH420" s="98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</row>
    <row r="421" spans="1:56" ht="12.75">
      <c r="A421" s="42"/>
      <c r="B421" s="42"/>
      <c r="C421" s="42"/>
      <c r="D421" s="42"/>
      <c r="E421" s="75"/>
      <c r="F421" s="75"/>
      <c r="G421" s="42"/>
      <c r="H421" s="76"/>
      <c r="I421" s="42"/>
      <c r="J421" s="42"/>
      <c r="K421" s="75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79"/>
      <c r="X421" s="42"/>
      <c r="Y421" s="42"/>
      <c r="Z421" s="79"/>
      <c r="AA421" s="79"/>
      <c r="AB421" s="42"/>
      <c r="AC421" s="42"/>
      <c r="AD421" s="42"/>
      <c r="AE421" s="42"/>
      <c r="AF421" s="42"/>
      <c r="AG421" s="42"/>
      <c r="AH421" s="98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</row>
    <row r="422" spans="1:56" ht="12.75">
      <c r="A422" s="42"/>
      <c r="B422" s="42"/>
      <c r="C422" s="42"/>
      <c r="D422" s="42"/>
      <c r="E422" s="75"/>
      <c r="F422" s="75"/>
      <c r="G422" s="42"/>
      <c r="H422" s="76"/>
      <c r="I422" s="42"/>
      <c r="J422" s="42"/>
      <c r="K422" s="75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79"/>
      <c r="X422" s="42"/>
      <c r="Y422" s="42"/>
      <c r="Z422" s="79"/>
      <c r="AA422" s="79"/>
      <c r="AB422" s="42"/>
      <c r="AC422" s="42"/>
      <c r="AD422" s="42"/>
      <c r="AE422" s="42"/>
      <c r="AF422" s="42"/>
      <c r="AG422" s="42"/>
      <c r="AH422" s="98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</row>
    <row r="423" spans="1:56" ht="12.75">
      <c r="A423" s="42"/>
      <c r="B423" s="42"/>
      <c r="C423" s="42"/>
      <c r="D423" s="42"/>
      <c r="E423" s="75"/>
      <c r="F423" s="75"/>
      <c r="G423" s="42"/>
      <c r="H423" s="76"/>
      <c r="I423" s="42"/>
      <c r="J423" s="42"/>
      <c r="K423" s="75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79"/>
      <c r="X423" s="42"/>
      <c r="Y423" s="42"/>
      <c r="Z423" s="79"/>
      <c r="AA423" s="79"/>
      <c r="AB423" s="42"/>
      <c r="AC423" s="42"/>
      <c r="AD423" s="42"/>
      <c r="AE423" s="42"/>
      <c r="AF423" s="42"/>
      <c r="AG423" s="42"/>
      <c r="AH423" s="98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</row>
    <row r="424" spans="1:56" ht="12.75">
      <c r="A424" s="42"/>
      <c r="B424" s="42"/>
      <c r="C424" s="42"/>
      <c r="D424" s="42"/>
      <c r="E424" s="75"/>
      <c r="F424" s="75"/>
      <c r="G424" s="42"/>
      <c r="H424" s="76"/>
      <c r="I424" s="42"/>
      <c r="J424" s="42"/>
      <c r="K424" s="75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79"/>
      <c r="X424" s="42"/>
      <c r="Y424" s="42"/>
      <c r="Z424" s="79"/>
      <c r="AA424" s="79"/>
      <c r="AB424" s="42"/>
      <c r="AC424" s="42"/>
      <c r="AD424" s="42"/>
      <c r="AE424" s="42"/>
      <c r="AF424" s="42"/>
      <c r="AG424" s="42"/>
      <c r="AH424" s="98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</row>
    <row r="425" spans="1:56" ht="12.75">
      <c r="A425" s="42"/>
      <c r="B425" s="42"/>
      <c r="C425" s="42"/>
      <c r="D425" s="42"/>
      <c r="E425" s="75"/>
      <c r="F425" s="75"/>
      <c r="G425" s="42"/>
      <c r="H425" s="76"/>
      <c r="I425" s="42"/>
      <c r="J425" s="42"/>
      <c r="K425" s="75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79"/>
      <c r="X425" s="42"/>
      <c r="Y425" s="42"/>
      <c r="Z425" s="79"/>
      <c r="AA425" s="79"/>
      <c r="AB425" s="42"/>
      <c r="AC425" s="42"/>
      <c r="AD425" s="42"/>
      <c r="AE425" s="42"/>
      <c r="AF425" s="42"/>
      <c r="AG425" s="42"/>
      <c r="AH425" s="98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</row>
    <row r="426" spans="1:56" ht="12.75">
      <c r="A426" s="42"/>
      <c r="B426" s="42"/>
      <c r="C426" s="42"/>
      <c r="D426" s="42"/>
      <c r="E426" s="75"/>
      <c r="F426" s="75"/>
      <c r="G426" s="42"/>
      <c r="H426" s="76"/>
      <c r="I426" s="42"/>
      <c r="J426" s="42"/>
      <c r="K426" s="75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79"/>
      <c r="X426" s="42"/>
      <c r="Y426" s="42"/>
      <c r="Z426" s="79"/>
      <c r="AA426" s="79"/>
      <c r="AB426" s="42"/>
      <c r="AC426" s="42"/>
      <c r="AD426" s="42"/>
      <c r="AE426" s="42"/>
      <c r="AF426" s="42"/>
      <c r="AG426" s="42"/>
      <c r="AH426" s="98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</row>
    <row r="427" spans="1:56" ht="12.75">
      <c r="A427" s="42"/>
      <c r="B427" s="42"/>
      <c r="C427" s="42"/>
      <c r="D427" s="42"/>
      <c r="E427" s="75"/>
      <c r="F427" s="75"/>
      <c r="G427" s="42"/>
      <c r="H427" s="76"/>
      <c r="I427" s="42"/>
      <c r="J427" s="42"/>
      <c r="K427" s="75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79"/>
      <c r="X427" s="42"/>
      <c r="Y427" s="42"/>
      <c r="Z427" s="79"/>
      <c r="AA427" s="79"/>
      <c r="AB427" s="42"/>
      <c r="AC427" s="42"/>
      <c r="AD427" s="42"/>
      <c r="AE427" s="42"/>
      <c r="AF427" s="42"/>
      <c r="AG427" s="42"/>
      <c r="AH427" s="98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</row>
    <row r="428" spans="1:56" ht="12.75">
      <c r="A428" s="42"/>
      <c r="B428" s="42"/>
      <c r="C428" s="42"/>
      <c r="D428" s="42"/>
      <c r="E428" s="75"/>
      <c r="F428" s="75"/>
      <c r="G428" s="42"/>
      <c r="H428" s="76"/>
      <c r="I428" s="42"/>
      <c r="J428" s="42"/>
      <c r="K428" s="75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79"/>
      <c r="X428" s="42"/>
      <c r="Y428" s="42"/>
      <c r="Z428" s="79"/>
      <c r="AA428" s="79"/>
      <c r="AB428" s="42"/>
      <c r="AC428" s="42"/>
      <c r="AD428" s="42"/>
      <c r="AE428" s="42"/>
      <c r="AF428" s="42"/>
      <c r="AG428" s="42"/>
      <c r="AH428" s="98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</row>
    <row r="429" spans="1:56" ht="12.75">
      <c r="A429" s="42"/>
      <c r="B429" s="42"/>
      <c r="C429" s="42"/>
      <c r="D429" s="42"/>
      <c r="E429" s="75"/>
      <c r="F429" s="75"/>
      <c r="G429" s="42"/>
      <c r="H429" s="76"/>
      <c r="I429" s="42"/>
      <c r="J429" s="42"/>
      <c r="K429" s="75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79"/>
      <c r="X429" s="42"/>
      <c r="Y429" s="42"/>
      <c r="Z429" s="79"/>
      <c r="AA429" s="79"/>
      <c r="AB429" s="42"/>
      <c r="AC429" s="42"/>
      <c r="AD429" s="42"/>
      <c r="AE429" s="42"/>
      <c r="AF429" s="42"/>
      <c r="AG429" s="42"/>
      <c r="AH429" s="98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</row>
    <row r="430" spans="1:56" ht="12.75">
      <c r="A430" s="42"/>
      <c r="B430" s="42"/>
      <c r="C430" s="42"/>
      <c r="D430" s="42"/>
      <c r="E430" s="75"/>
      <c r="F430" s="75"/>
      <c r="G430" s="42"/>
      <c r="H430" s="76"/>
      <c r="I430" s="42"/>
      <c r="J430" s="42"/>
      <c r="K430" s="75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79"/>
      <c r="X430" s="42"/>
      <c r="Y430" s="42"/>
      <c r="Z430" s="79"/>
      <c r="AA430" s="79"/>
      <c r="AB430" s="42"/>
      <c r="AC430" s="42"/>
      <c r="AD430" s="42"/>
      <c r="AE430" s="42"/>
      <c r="AF430" s="42"/>
      <c r="AG430" s="42"/>
      <c r="AH430" s="98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</row>
    <row r="431" spans="1:56" ht="12.75">
      <c r="A431" s="42"/>
      <c r="B431" s="42"/>
      <c r="C431" s="42"/>
      <c r="D431" s="42"/>
      <c r="E431" s="75"/>
      <c r="F431" s="75"/>
      <c r="G431" s="42"/>
      <c r="H431" s="76"/>
      <c r="I431" s="42"/>
      <c r="J431" s="42"/>
      <c r="K431" s="75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79"/>
      <c r="X431" s="42"/>
      <c r="Y431" s="42"/>
      <c r="Z431" s="79"/>
      <c r="AA431" s="79"/>
      <c r="AB431" s="42"/>
      <c r="AC431" s="42"/>
      <c r="AD431" s="42"/>
      <c r="AE431" s="42"/>
      <c r="AF431" s="42"/>
      <c r="AG431" s="42"/>
      <c r="AH431" s="98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</row>
    <row r="432" spans="1:56" ht="12.75">
      <c r="A432" s="42"/>
      <c r="B432" s="42"/>
      <c r="C432" s="42"/>
      <c r="D432" s="42"/>
      <c r="E432" s="75"/>
      <c r="F432" s="75"/>
      <c r="G432" s="42"/>
      <c r="H432" s="76"/>
      <c r="I432" s="42"/>
      <c r="J432" s="42"/>
      <c r="K432" s="75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79"/>
      <c r="X432" s="42"/>
      <c r="Y432" s="42"/>
      <c r="Z432" s="79"/>
      <c r="AA432" s="79"/>
      <c r="AB432" s="42"/>
      <c r="AC432" s="42"/>
      <c r="AD432" s="42"/>
      <c r="AE432" s="42"/>
      <c r="AF432" s="42"/>
      <c r="AG432" s="42"/>
      <c r="AH432" s="98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</row>
    <row r="433" spans="1:56" ht="12.75">
      <c r="A433" s="42"/>
      <c r="B433" s="42"/>
      <c r="C433" s="42"/>
      <c r="D433" s="42"/>
      <c r="E433" s="75"/>
      <c r="F433" s="75"/>
      <c r="G433" s="42"/>
      <c r="H433" s="76"/>
      <c r="I433" s="42"/>
      <c r="J433" s="42"/>
      <c r="K433" s="75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79"/>
      <c r="X433" s="42"/>
      <c r="Y433" s="42"/>
      <c r="Z433" s="79"/>
      <c r="AA433" s="79"/>
      <c r="AB433" s="42"/>
      <c r="AC433" s="42"/>
      <c r="AD433" s="42"/>
      <c r="AE433" s="42"/>
      <c r="AF433" s="42"/>
      <c r="AG433" s="42"/>
      <c r="AH433" s="98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</row>
    <row r="434" spans="1:56" ht="12.75">
      <c r="A434" s="42"/>
      <c r="B434" s="42"/>
      <c r="C434" s="42"/>
      <c r="D434" s="42"/>
      <c r="E434" s="75"/>
      <c r="F434" s="75"/>
      <c r="G434" s="42"/>
      <c r="H434" s="76"/>
      <c r="I434" s="42"/>
      <c r="J434" s="42"/>
      <c r="K434" s="75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79"/>
      <c r="X434" s="42"/>
      <c r="Y434" s="42"/>
      <c r="Z434" s="79"/>
      <c r="AA434" s="79"/>
      <c r="AB434" s="42"/>
      <c r="AC434" s="42"/>
      <c r="AD434" s="42"/>
      <c r="AE434" s="42"/>
      <c r="AF434" s="42"/>
      <c r="AG434" s="42"/>
      <c r="AH434" s="98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</row>
    <row r="435" spans="1:56" ht="12.75">
      <c r="A435" s="42"/>
      <c r="B435" s="42"/>
      <c r="C435" s="42"/>
      <c r="D435" s="42"/>
      <c r="E435" s="75"/>
      <c r="F435" s="75"/>
      <c r="G435" s="42"/>
      <c r="H435" s="76"/>
      <c r="I435" s="42"/>
      <c r="J435" s="42"/>
      <c r="K435" s="75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79"/>
      <c r="X435" s="42"/>
      <c r="Y435" s="42"/>
      <c r="Z435" s="79"/>
      <c r="AA435" s="79"/>
      <c r="AB435" s="42"/>
      <c r="AC435" s="42"/>
      <c r="AD435" s="42"/>
      <c r="AE435" s="42"/>
      <c r="AF435" s="42"/>
      <c r="AG435" s="42"/>
      <c r="AH435" s="98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</row>
    <row r="436" spans="1:56" ht="12.75">
      <c r="A436" s="42"/>
      <c r="B436" s="42"/>
      <c r="C436" s="42"/>
      <c r="D436" s="42"/>
      <c r="E436" s="75"/>
      <c r="F436" s="75"/>
      <c r="G436" s="42"/>
      <c r="H436" s="76"/>
      <c r="I436" s="42"/>
      <c r="J436" s="42"/>
      <c r="K436" s="75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79"/>
      <c r="X436" s="42"/>
      <c r="Y436" s="42"/>
      <c r="Z436" s="79"/>
      <c r="AA436" s="79"/>
      <c r="AB436" s="42"/>
      <c r="AC436" s="42"/>
      <c r="AD436" s="42"/>
      <c r="AE436" s="42"/>
      <c r="AF436" s="42"/>
      <c r="AG436" s="42"/>
      <c r="AH436" s="98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</row>
    <row r="437" spans="1:56" ht="12.75">
      <c r="A437" s="42"/>
      <c r="B437" s="42"/>
      <c r="C437" s="42"/>
      <c r="D437" s="42"/>
      <c r="E437" s="75"/>
      <c r="F437" s="75"/>
      <c r="G437" s="42"/>
      <c r="H437" s="76"/>
      <c r="I437" s="42"/>
      <c r="J437" s="42"/>
      <c r="K437" s="75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79"/>
      <c r="X437" s="42"/>
      <c r="Y437" s="42"/>
      <c r="Z437" s="79"/>
      <c r="AA437" s="79"/>
      <c r="AB437" s="42"/>
      <c r="AC437" s="42"/>
      <c r="AD437" s="42"/>
      <c r="AE437" s="42"/>
      <c r="AF437" s="42"/>
      <c r="AG437" s="42"/>
      <c r="AH437" s="98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</row>
    <row r="438" spans="1:56" ht="12.75">
      <c r="A438" s="42"/>
      <c r="B438" s="42"/>
      <c r="C438" s="42"/>
      <c r="D438" s="42"/>
      <c r="E438" s="75"/>
      <c r="F438" s="75"/>
      <c r="G438" s="42"/>
      <c r="H438" s="76"/>
      <c r="I438" s="42"/>
      <c r="J438" s="42"/>
      <c r="K438" s="75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79"/>
      <c r="X438" s="42"/>
      <c r="Y438" s="42"/>
      <c r="Z438" s="79"/>
      <c r="AA438" s="79"/>
      <c r="AB438" s="42"/>
      <c r="AC438" s="42"/>
      <c r="AD438" s="42"/>
      <c r="AE438" s="42"/>
      <c r="AF438" s="42"/>
      <c r="AG438" s="42"/>
      <c r="AH438" s="98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</row>
    <row r="439" spans="1:56" ht="12.75">
      <c r="A439" s="42"/>
      <c r="B439" s="42"/>
      <c r="C439" s="42"/>
      <c r="D439" s="42"/>
      <c r="E439" s="75"/>
      <c r="F439" s="75"/>
      <c r="G439" s="42"/>
      <c r="H439" s="76"/>
      <c r="I439" s="42"/>
      <c r="J439" s="42"/>
      <c r="K439" s="75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79"/>
      <c r="X439" s="42"/>
      <c r="Y439" s="42"/>
      <c r="Z439" s="79"/>
      <c r="AA439" s="79"/>
      <c r="AB439" s="42"/>
      <c r="AC439" s="42"/>
      <c r="AD439" s="42"/>
      <c r="AE439" s="42"/>
      <c r="AF439" s="42"/>
      <c r="AG439" s="42"/>
      <c r="AH439" s="98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</row>
    <row r="440" spans="1:56" ht="12.75">
      <c r="A440" s="42"/>
      <c r="B440" s="42"/>
      <c r="C440" s="42"/>
      <c r="D440" s="42"/>
      <c r="E440" s="75"/>
      <c r="F440" s="75"/>
      <c r="G440" s="42"/>
      <c r="H440" s="76"/>
      <c r="I440" s="42"/>
      <c r="J440" s="42"/>
      <c r="K440" s="75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79"/>
      <c r="X440" s="42"/>
      <c r="Y440" s="42"/>
      <c r="Z440" s="79"/>
      <c r="AA440" s="79"/>
      <c r="AB440" s="42"/>
      <c r="AC440" s="42"/>
      <c r="AD440" s="42"/>
      <c r="AE440" s="42"/>
      <c r="AF440" s="42"/>
      <c r="AG440" s="42"/>
      <c r="AH440" s="98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</row>
    <row r="441" spans="1:56" ht="12.75">
      <c r="A441" s="42"/>
      <c r="B441" s="42"/>
      <c r="C441" s="42"/>
      <c r="D441" s="42"/>
      <c r="E441" s="75"/>
      <c r="F441" s="75"/>
      <c r="G441" s="42"/>
      <c r="H441" s="76"/>
      <c r="I441" s="42"/>
      <c r="J441" s="42"/>
      <c r="K441" s="75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79"/>
      <c r="X441" s="42"/>
      <c r="Y441" s="42"/>
      <c r="Z441" s="79"/>
      <c r="AA441" s="79"/>
      <c r="AB441" s="42"/>
      <c r="AC441" s="42"/>
      <c r="AD441" s="42"/>
      <c r="AE441" s="42"/>
      <c r="AF441" s="42"/>
      <c r="AG441" s="42"/>
      <c r="AH441" s="98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</row>
    <row r="442" spans="1:56" ht="12.75">
      <c r="A442" s="42"/>
      <c r="B442" s="42"/>
      <c r="C442" s="42"/>
      <c r="D442" s="42"/>
      <c r="E442" s="75"/>
      <c r="F442" s="75"/>
      <c r="G442" s="42"/>
      <c r="H442" s="76"/>
      <c r="I442" s="42"/>
      <c r="J442" s="42"/>
      <c r="K442" s="75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79"/>
      <c r="X442" s="42"/>
      <c r="Y442" s="42"/>
      <c r="Z442" s="79"/>
      <c r="AA442" s="79"/>
      <c r="AB442" s="42"/>
      <c r="AC442" s="42"/>
      <c r="AD442" s="42"/>
      <c r="AE442" s="42"/>
      <c r="AF442" s="42"/>
      <c r="AG442" s="42"/>
      <c r="AH442" s="98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</row>
    <row r="443" spans="1:56" ht="12.75">
      <c r="A443" s="42"/>
      <c r="B443" s="42"/>
      <c r="C443" s="42"/>
      <c r="D443" s="42"/>
      <c r="E443" s="75"/>
      <c r="F443" s="75"/>
      <c r="G443" s="42"/>
      <c r="H443" s="76"/>
      <c r="I443" s="42"/>
      <c r="J443" s="42"/>
      <c r="K443" s="75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79"/>
      <c r="X443" s="42"/>
      <c r="Y443" s="42"/>
      <c r="Z443" s="79"/>
      <c r="AA443" s="79"/>
      <c r="AB443" s="42"/>
      <c r="AC443" s="42"/>
      <c r="AD443" s="42"/>
      <c r="AE443" s="42"/>
      <c r="AF443" s="42"/>
      <c r="AG443" s="42"/>
      <c r="AH443" s="98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</row>
    <row r="444" spans="1:56" ht="12.75">
      <c r="A444" s="42"/>
      <c r="B444" s="42"/>
      <c r="C444" s="42"/>
      <c r="D444" s="42"/>
      <c r="E444" s="75"/>
      <c r="F444" s="75"/>
      <c r="G444" s="42"/>
      <c r="H444" s="76"/>
      <c r="I444" s="42"/>
      <c r="J444" s="42"/>
      <c r="K444" s="75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79"/>
      <c r="X444" s="42"/>
      <c r="Y444" s="42"/>
      <c r="Z444" s="79"/>
      <c r="AA444" s="79"/>
      <c r="AB444" s="42"/>
      <c r="AC444" s="42"/>
      <c r="AD444" s="42"/>
      <c r="AE444" s="42"/>
      <c r="AF444" s="42"/>
      <c r="AG444" s="42"/>
      <c r="AH444" s="98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</row>
    <row r="445" spans="1:56" ht="12.75">
      <c r="A445" s="42"/>
      <c r="B445" s="42"/>
      <c r="C445" s="42"/>
      <c r="D445" s="42"/>
      <c r="E445" s="75"/>
      <c r="F445" s="75"/>
      <c r="G445" s="42"/>
      <c r="H445" s="76"/>
      <c r="I445" s="42"/>
      <c r="J445" s="42"/>
      <c r="K445" s="75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79"/>
      <c r="X445" s="42"/>
      <c r="Y445" s="42"/>
      <c r="Z445" s="79"/>
      <c r="AA445" s="79"/>
      <c r="AB445" s="42"/>
      <c r="AC445" s="42"/>
      <c r="AD445" s="42"/>
      <c r="AE445" s="42"/>
      <c r="AF445" s="42"/>
      <c r="AG445" s="42"/>
      <c r="AH445" s="98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</row>
    <row r="446" spans="1:56" ht="12.75">
      <c r="A446" s="42"/>
      <c r="B446" s="42"/>
      <c r="C446" s="42"/>
      <c r="D446" s="42"/>
      <c r="E446" s="75"/>
      <c r="F446" s="75"/>
      <c r="G446" s="42"/>
      <c r="H446" s="76"/>
      <c r="I446" s="42"/>
      <c r="J446" s="42"/>
      <c r="K446" s="75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79"/>
      <c r="X446" s="42"/>
      <c r="Y446" s="42"/>
      <c r="Z446" s="79"/>
      <c r="AA446" s="79"/>
      <c r="AB446" s="42"/>
      <c r="AC446" s="42"/>
      <c r="AD446" s="42"/>
      <c r="AE446" s="42"/>
      <c r="AF446" s="42"/>
      <c r="AG446" s="42"/>
      <c r="AH446" s="98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</row>
    <row r="447" spans="1:56" ht="12.75">
      <c r="A447" s="42"/>
      <c r="B447" s="42"/>
      <c r="C447" s="42"/>
      <c r="D447" s="42"/>
      <c r="E447" s="75"/>
      <c r="F447" s="75"/>
      <c r="G447" s="42"/>
      <c r="H447" s="76"/>
      <c r="I447" s="42"/>
      <c r="J447" s="42"/>
      <c r="K447" s="75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79"/>
      <c r="X447" s="42"/>
      <c r="Y447" s="42"/>
      <c r="Z447" s="79"/>
      <c r="AA447" s="79"/>
      <c r="AB447" s="42"/>
      <c r="AC447" s="42"/>
      <c r="AD447" s="42"/>
      <c r="AE447" s="42"/>
      <c r="AF447" s="42"/>
      <c r="AG447" s="42"/>
      <c r="AH447" s="98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</row>
    <row r="448" spans="1:56" ht="12.75">
      <c r="A448" s="42"/>
      <c r="B448" s="42"/>
      <c r="C448" s="42"/>
      <c r="D448" s="42"/>
      <c r="E448" s="75"/>
      <c r="F448" s="75"/>
      <c r="G448" s="42"/>
      <c r="H448" s="76"/>
      <c r="I448" s="42"/>
      <c r="J448" s="42"/>
      <c r="K448" s="75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79"/>
      <c r="X448" s="42"/>
      <c r="Y448" s="42"/>
      <c r="Z448" s="79"/>
      <c r="AA448" s="79"/>
      <c r="AB448" s="42"/>
      <c r="AC448" s="42"/>
      <c r="AD448" s="42"/>
      <c r="AE448" s="42"/>
      <c r="AF448" s="42"/>
      <c r="AG448" s="42"/>
      <c r="AH448" s="98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</row>
    <row r="449" spans="1:56" ht="12.75">
      <c r="A449" s="42"/>
      <c r="B449" s="42"/>
      <c r="C449" s="42"/>
      <c r="D449" s="42"/>
      <c r="E449" s="75"/>
      <c r="F449" s="75"/>
      <c r="G449" s="42"/>
      <c r="H449" s="76"/>
      <c r="I449" s="42"/>
      <c r="J449" s="42"/>
      <c r="K449" s="75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79"/>
      <c r="X449" s="42"/>
      <c r="Y449" s="42"/>
      <c r="Z449" s="79"/>
      <c r="AA449" s="79"/>
      <c r="AB449" s="42"/>
      <c r="AC449" s="42"/>
      <c r="AD449" s="42"/>
      <c r="AE449" s="42"/>
      <c r="AF449" s="42"/>
      <c r="AG449" s="42"/>
      <c r="AH449" s="98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</row>
    <row r="450" spans="1:56" ht="12.75">
      <c r="A450" s="42"/>
      <c r="B450" s="42"/>
      <c r="C450" s="42"/>
      <c r="D450" s="42"/>
      <c r="E450" s="75"/>
      <c r="F450" s="75"/>
      <c r="G450" s="42"/>
      <c r="H450" s="76"/>
      <c r="I450" s="42"/>
      <c r="J450" s="42"/>
      <c r="K450" s="75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79"/>
      <c r="X450" s="42"/>
      <c r="Y450" s="42"/>
      <c r="Z450" s="79"/>
      <c r="AA450" s="79"/>
      <c r="AB450" s="42"/>
      <c r="AC450" s="42"/>
      <c r="AD450" s="42"/>
      <c r="AE450" s="42"/>
      <c r="AF450" s="42"/>
      <c r="AG450" s="42"/>
      <c r="AH450" s="98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</row>
    <row r="451" spans="1:56" ht="12.75">
      <c r="A451" s="42"/>
      <c r="B451" s="42"/>
      <c r="C451" s="42"/>
      <c r="D451" s="42"/>
      <c r="E451" s="75"/>
      <c r="F451" s="75"/>
      <c r="G451" s="42"/>
      <c r="H451" s="76"/>
      <c r="I451" s="42"/>
      <c r="J451" s="42"/>
      <c r="K451" s="75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79"/>
      <c r="X451" s="42"/>
      <c r="Y451" s="42"/>
      <c r="Z451" s="79"/>
      <c r="AA451" s="79"/>
      <c r="AB451" s="42"/>
      <c r="AC451" s="42"/>
      <c r="AD451" s="42"/>
      <c r="AE451" s="42"/>
      <c r="AF451" s="42"/>
      <c r="AG451" s="42"/>
      <c r="AH451" s="98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</row>
    <row r="452" spans="1:56" ht="12.75">
      <c r="A452" s="42"/>
      <c r="B452" s="42"/>
      <c r="C452" s="42"/>
      <c r="D452" s="42"/>
      <c r="E452" s="75"/>
      <c r="F452" s="75"/>
      <c r="G452" s="42"/>
      <c r="H452" s="76"/>
      <c r="I452" s="42"/>
      <c r="J452" s="42"/>
      <c r="K452" s="75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79"/>
      <c r="X452" s="42"/>
      <c r="Y452" s="42"/>
      <c r="Z452" s="79"/>
      <c r="AA452" s="79"/>
      <c r="AB452" s="42"/>
      <c r="AC452" s="42"/>
      <c r="AD452" s="42"/>
      <c r="AE452" s="42"/>
      <c r="AF452" s="42"/>
      <c r="AG452" s="42"/>
      <c r="AH452" s="98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</row>
    <row r="453" spans="1:56" ht="12.75">
      <c r="A453" s="42"/>
      <c r="B453" s="42"/>
      <c r="C453" s="42"/>
      <c r="D453" s="42"/>
      <c r="E453" s="75"/>
      <c r="F453" s="75"/>
      <c r="G453" s="42"/>
      <c r="H453" s="76"/>
      <c r="I453" s="42"/>
      <c r="J453" s="42"/>
      <c r="K453" s="75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79"/>
      <c r="X453" s="42"/>
      <c r="Y453" s="42"/>
      <c r="Z453" s="79"/>
      <c r="AA453" s="79"/>
      <c r="AB453" s="42"/>
      <c r="AC453" s="42"/>
      <c r="AD453" s="42"/>
      <c r="AE453" s="42"/>
      <c r="AF453" s="42"/>
      <c r="AG453" s="42"/>
      <c r="AH453" s="98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</row>
    <row r="454" spans="1:56" ht="12.75">
      <c r="A454" s="42"/>
      <c r="B454" s="42"/>
      <c r="C454" s="42"/>
      <c r="D454" s="42"/>
      <c r="E454" s="75"/>
      <c r="F454" s="75"/>
      <c r="G454" s="42"/>
      <c r="H454" s="76"/>
      <c r="I454" s="42"/>
      <c r="J454" s="42"/>
      <c r="K454" s="75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79"/>
      <c r="X454" s="42"/>
      <c r="Y454" s="42"/>
      <c r="Z454" s="79"/>
      <c r="AA454" s="79"/>
      <c r="AB454" s="42"/>
      <c r="AC454" s="42"/>
      <c r="AD454" s="42"/>
      <c r="AE454" s="42"/>
      <c r="AF454" s="42"/>
      <c r="AG454" s="42"/>
      <c r="AH454" s="98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</row>
    <row r="455" spans="1:56" ht="12.75">
      <c r="A455" s="42"/>
      <c r="B455" s="42"/>
      <c r="C455" s="42"/>
      <c r="D455" s="42"/>
      <c r="E455" s="75"/>
      <c r="F455" s="75"/>
      <c r="G455" s="42"/>
      <c r="H455" s="76"/>
      <c r="I455" s="42"/>
      <c r="J455" s="42"/>
      <c r="K455" s="75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79"/>
      <c r="X455" s="42"/>
      <c r="Y455" s="42"/>
      <c r="Z455" s="79"/>
      <c r="AA455" s="79"/>
      <c r="AB455" s="42"/>
      <c r="AC455" s="42"/>
      <c r="AD455" s="42"/>
      <c r="AE455" s="42"/>
      <c r="AF455" s="42"/>
      <c r="AG455" s="42"/>
      <c r="AH455" s="98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</row>
    <row r="456" spans="1:56" ht="12.75">
      <c r="A456" s="42"/>
      <c r="B456" s="42"/>
      <c r="C456" s="42"/>
      <c r="D456" s="42"/>
      <c r="E456" s="75"/>
      <c r="F456" s="75"/>
      <c r="G456" s="42"/>
      <c r="H456" s="76"/>
      <c r="I456" s="42"/>
      <c r="J456" s="42"/>
      <c r="K456" s="75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79"/>
      <c r="X456" s="42"/>
      <c r="Y456" s="42"/>
      <c r="Z456" s="79"/>
      <c r="AA456" s="79"/>
      <c r="AB456" s="42"/>
      <c r="AC456" s="42"/>
      <c r="AD456" s="42"/>
      <c r="AE456" s="42"/>
      <c r="AF456" s="42"/>
      <c r="AG456" s="42"/>
      <c r="AH456" s="98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</row>
    <row r="457" spans="1:56" ht="12.75">
      <c r="A457" s="42"/>
      <c r="B457" s="42"/>
      <c r="C457" s="42"/>
      <c r="D457" s="42"/>
      <c r="E457" s="75"/>
      <c r="F457" s="75"/>
      <c r="G457" s="42"/>
      <c r="H457" s="76"/>
      <c r="I457" s="42"/>
      <c r="J457" s="42"/>
      <c r="K457" s="75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79"/>
      <c r="X457" s="42"/>
      <c r="Y457" s="42"/>
      <c r="Z457" s="79"/>
      <c r="AA457" s="79"/>
      <c r="AB457" s="42"/>
      <c r="AC457" s="42"/>
      <c r="AD457" s="42"/>
      <c r="AE457" s="42"/>
      <c r="AF457" s="42"/>
      <c r="AG457" s="42"/>
      <c r="AH457" s="98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</row>
    <row r="458" spans="1:56" ht="12.75">
      <c r="A458" s="42"/>
      <c r="B458" s="42"/>
      <c r="C458" s="42"/>
      <c r="D458" s="42"/>
      <c r="E458" s="75"/>
      <c r="F458" s="75"/>
      <c r="G458" s="42"/>
      <c r="H458" s="76"/>
      <c r="I458" s="42"/>
      <c r="J458" s="42"/>
      <c r="K458" s="75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79"/>
      <c r="X458" s="42"/>
      <c r="Y458" s="42"/>
      <c r="Z458" s="79"/>
      <c r="AA458" s="79"/>
      <c r="AB458" s="42"/>
      <c r="AC458" s="42"/>
      <c r="AD458" s="42"/>
      <c r="AE458" s="42"/>
      <c r="AF458" s="42"/>
      <c r="AG458" s="42"/>
      <c r="AH458" s="98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</row>
    <row r="459" spans="1:56" ht="12.75">
      <c r="A459" s="42"/>
      <c r="B459" s="42"/>
      <c r="C459" s="42"/>
      <c r="D459" s="42"/>
      <c r="E459" s="75"/>
      <c r="F459" s="75"/>
      <c r="G459" s="42"/>
      <c r="H459" s="76"/>
      <c r="I459" s="42"/>
      <c r="J459" s="42"/>
      <c r="K459" s="75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79"/>
      <c r="X459" s="42"/>
      <c r="Y459" s="42"/>
      <c r="Z459" s="79"/>
      <c r="AA459" s="79"/>
      <c r="AB459" s="42"/>
      <c r="AC459" s="42"/>
      <c r="AD459" s="42"/>
      <c r="AE459" s="42"/>
      <c r="AF459" s="42"/>
      <c r="AG459" s="42"/>
      <c r="AH459" s="98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</row>
    <row r="460" spans="1:56" ht="12.75">
      <c r="A460" s="42"/>
      <c r="B460" s="42"/>
      <c r="C460" s="42"/>
      <c r="D460" s="42"/>
      <c r="E460" s="75"/>
      <c r="F460" s="75"/>
      <c r="G460" s="42"/>
      <c r="H460" s="76"/>
      <c r="I460" s="42"/>
      <c r="J460" s="42"/>
      <c r="K460" s="75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79"/>
      <c r="X460" s="42"/>
      <c r="Y460" s="42"/>
      <c r="Z460" s="79"/>
      <c r="AA460" s="79"/>
      <c r="AB460" s="42"/>
      <c r="AC460" s="42"/>
      <c r="AD460" s="42"/>
      <c r="AE460" s="42"/>
      <c r="AF460" s="42"/>
      <c r="AG460" s="42"/>
      <c r="AH460" s="98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</row>
    <row r="461" spans="1:56" ht="12.75">
      <c r="A461" s="42"/>
      <c r="B461" s="42"/>
      <c r="C461" s="42"/>
      <c r="D461" s="42"/>
      <c r="E461" s="75"/>
      <c r="F461" s="75"/>
      <c r="G461" s="42"/>
      <c r="H461" s="76"/>
      <c r="I461" s="42"/>
      <c r="J461" s="42"/>
      <c r="K461" s="75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79"/>
      <c r="X461" s="42"/>
      <c r="Y461" s="42"/>
      <c r="Z461" s="79"/>
      <c r="AA461" s="79"/>
      <c r="AB461" s="42"/>
      <c r="AC461" s="42"/>
      <c r="AD461" s="42"/>
      <c r="AE461" s="42"/>
      <c r="AF461" s="42"/>
      <c r="AG461" s="42"/>
      <c r="AH461" s="98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</row>
    <row r="462" spans="1:56" ht="12.75">
      <c r="A462" s="42"/>
      <c r="B462" s="42"/>
      <c r="C462" s="42"/>
      <c r="D462" s="42"/>
      <c r="E462" s="75"/>
      <c r="F462" s="75"/>
      <c r="G462" s="42"/>
      <c r="H462" s="76"/>
      <c r="I462" s="42"/>
      <c r="J462" s="42"/>
      <c r="K462" s="75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79"/>
      <c r="X462" s="42"/>
      <c r="Y462" s="42"/>
      <c r="Z462" s="79"/>
      <c r="AA462" s="79"/>
      <c r="AB462" s="42"/>
      <c r="AC462" s="42"/>
      <c r="AD462" s="42"/>
      <c r="AE462" s="42"/>
      <c r="AF462" s="42"/>
      <c r="AG462" s="42"/>
      <c r="AH462" s="98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</row>
    <row r="463" spans="1:56" ht="12.75">
      <c r="A463" s="42"/>
      <c r="B463" s="42"/>
      <c r="C463" s="42"/>
      <c r="D463" s="42"/>
      <c r="E463" s="75"/>
      <c r="F463" s="75"/>
      <c r="G463" s="42"/>
      <c r="H463" s="76"/>
      <c r="I463" s="42"/>
      <c r="J463" s="42"/>
      <c r="K463" s="75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79"/>
      <c r="X463" s="42"/>
      <c r="Y463" s="42"/>
      <c r="Z463" s="79"/>
      <c r="AA463" s="79"/>
      <c r="AB463" s="42"/>
      <c r="AC463" s="42"/>
      <c r="AD463" s="42"/>
      <c r="AE463" s="42"/>
      <c r="AF463" s="42"/>
      <c r="AG463" s="42"/>
      <c r="AH463" s="98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</row>
    <row r="464" spans="1:56" ht="12.75">
      <c r="A464" s="42"/>
      <c r="B464" s="42"/>
      <c r="C464" s="42"/>
      <c r="D464" s="42"/>
      <c r="E464" s="75"/>
      <c r="F464" s="75"/>
      <c r="G464" s="42"/>
      <c r="H464" s="76"/>
      <c r="I464" s="42"/>
      <c r="J464" s="42"/>
      <c r="K464" s="75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79"/>
      <c r="X464" s="42"/>
      <c r="Y464" s="42"/>
      <c r="Z464" s="79"/>
      <c r="AA464" s="79"/>
      <c r="AB464" s="42"/>
      <c r="AC464" s="42"/>
      <c r="AD464" s="42"/>
      <c r="AE464" s="42"/>
      <c r="AF464" s="42"/>
      <c r="AG464" s="42"/>
      <c r="AH464" s="98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</row>
    <row r="465" spans="1:56" ht="12.75">
      <c r="A465" s="42"/>
      <c r="B465" s="42"/>
      <c r="C465" s="42"/>
      <c r="D465" s="42"/>
      <c r="E465" s="75"/>
      <c r="F465" s="75"/>
      <c r="G465" s="42"/>
      <c r="H465" s="76"/>
      <c r="I465" s="42"/>
      <c r="J465" s="42"/>
      <c r="K465" s="75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79"/>
      <c r="X465" s="42"/>
      <c r="Y465" s="42"/>
      <c r="Z465" s="79"/>
      <c r="AA465" s="79"/>
      <c r="AB465" s="42"/>
      <c r="AC465" s="42"/>
      <c r="AD465" s="42"/>
      <c r="AE465" s="42"/>
      <c r="AF465" s="42"/>
      <c r="AG465" s="42"/>
      <c r="AH465" s="98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</row>
    <row r="466" spans="1:56" ht="12.75">
      <c r="A466" s="42"/>
      <c r="B466" s="42"/>
      <c r="C466" s="42"/>
      <c r="D466" s="42"/>
      <c r="E466" s="75"/>
      <c r="F466" s="75"/>
      <c r="G466" s="42"/>
      <c r="H466" s="76"/>
      <c r="I466" s="42"/>
      <c r="J466" s="42"/>
      <c r="K466" s="75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79"/>
      <c r="X466" s="42"/>
      <c r="Y466" s="42"/>
      <c r="Z466" s="79"/>
      <c r="AA466" s="79"/>
      <c r="AB466" s="42"/>
      <c r="AC466" s="42"/>
      <c r="AD466" s="42"/>
      <c r="AE466" s="42"/>
      <c r="AF466" s="42"/>
      <c r="AG466" s="42"/>
      <c r="AH466" s="98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</row>
    <row r="467" spans="1:56" ht="12.75">
      <c r="A467" s="42"/>
      <c r="B467" s="42"/>
      <c r="C467" s="42"/>
      <c r="D467" s="42"/>
      <c r="E467" s="75"/>
      <c r="F467" s="75"/>
      <c r="G467" s="42"/>
      <c r="H467" s="76"/>
      <c r="I467" s="42"/>
      <c r="J467" s="42"/>
      <c r="K467" s="75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79"/>
      <c r="X467" s="42"/>
      <c r="Y467" s="42"/>
      <c r="Z467" s="79"/>
      <c r="AA467" s="79"/>
      <c r="AB467" s="42"/>
      <c r="AC467" s="42"/>
      <c r="AD467" s="42"/>
      <c r="AE467" s="42"/>
      <c r="AF467" s="42"/>
      <c r="AG467" s="42"/>
      <c r="AH467" s="98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</row>
    <row r="468" spans="1:56" ht="12.75">
      <c r="A468" s="42"/>
      <c r="B468" s="42"/>
      <c r="C468" s="42"/>
      <c r="D468" s="42"/>
      <c r="E468" s="75"/>
      <c r="F468" s="75"/>
      <c r="G468" s="42"/>
      <c r="H468" s="76"/>
      <c r="I468" s="42"/>
      <c r="J468" s="42"/>
      <c r="K468" s="75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79"/>
      <c r="X468" s="42"/>
      <c r="Y468" s="42"/>
      <c r="Z468" s="79"/>
      <c r="AA468" s="79"/>
      <c r="AB468" s="42"/>
      <c r="AC468" s="42"/>
      <c r="AD468" s="42"/>
      <c r="AE468" s="42"/>
      <c r="AF468" s="42"/>
      <c r="AG468" s="42"/>
      <c r="AH468" s="98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</row>
    <row r="469" spans="1:56" ht="12.75">
      <c r="A469" s="42"/>
      <c r="B469" s="42"/>
      <c r="C469" s="42"/>
      <c r="D469" s="42"/>
      <c r="E469" s="75"/>
      <c r="F469" s="75"/>
      <c r="G469" s="42"/>
      <c r="H469" s="76"/>
      <c r="I469" s="42"/>
      <c r="J469" s="42"/>
      <c r="K469" s="75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79"/>
      <c r="X469" s="42"/>
      <c r="Y469" s="42"/>
      <c r="Z469" s="79"/>
      <c r="AA469" s="79"/>
      <c r="AB469" s="42"/>
      <c r="AC469" s="42"/>
      <c r="AD469" s="42"/>
      <c r="AE469" s="42"/>
      <c r="AF469" s="42"/>
      <c r="AG469" s="42"/>
      <c r="AH469" s="98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</row>
    <row r="470" spans="1:56" ht="12.75">
      <c r="A470" s="42"/>
      <c r="B470" s="42"/>
      <c r="C470" s="42"/>
      <c r="D470" s="42"/>
      <c r="E470" s="75"/>
      <c r="F470" s="75"/>
      <c r="G470" s="42"/>
      <c r="H470" s="76"/>
      <c r="I470" s="42"/>
      <c r="J470" s="42"/>
      <c r="K470" s="75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79"/>
      <c r="X470" s="42"/>
      <c r="Y470" s="42"/>
      <c r="Z470" s="79"/>
      <c r="AA470" s="79"/>
      <c r="AB470" s="42"/>
      <c r="AC470" s="42"/>
      <c r="AD470" s="42"/>
      <c r="AE470" s="42"/>
      <c r="AF470" s="42"/>
      <c r="AG470" s="42"/>
      <c r="AH470" s="98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</row>
    <row r="471" spans="1:56" ht="12.75">
      <c r="A471" s="42"/>
      <c r="B471" s="42"/>
      <c r="C471" s="42"/>
      <c r="D471" s="42"/>
      <c r="E471" s="75"/>
      <c r="F471" s="75"/>
      <c r="G471" s="42"/>
      <c r="H471" s="76"/>
      <c r="I471" s="42"/>
      <c r="J471" s="42"/>
      <c r="K471" s="75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79"/>
      <c r="X471" s="42"/>
      <c r="Y471" s="42"/>
      <c r="Z471" s="79"/>
      <c r="AA471" s="79"/>
      <c r="AB471" s="42"/>
      <c r="AC471" s="42"/>
      <c r="AD471" s="42"/>
      <c r="AE471" s="42"/>
      <c r="AF471" s="42"/>
      <c r="AG471" s="42"/>
      <c r="AH471" s="98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</row>
    <row r="472" spans="1:56" ht="12.75">
      <c r="A472" s="42"/>
      <c r="B472" s="42"/>
      <c r="C472" s="42"/>
      <c r="D472" s="42"/>
      <c r="E472" s="75"/>
      <c r="F472" s="75"/>
      <c r="G472" s="42"/>
      <c r="H472" s="76"/>
      <c r="I472" s="42"/>
      <c r="J472" s="42"/>
      <c r="K472" s="75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79"/>
      <c r="X472" s="42"/>
      <c r="Y472" s="42"/>
      <c r="Z472" s="79"/>
      <c r="AA472" s="79"/>
      <c r="AB472" s="42"/>
      <c r="AC472" s="42"/>
      <c r="AD472" s="42"/>
      <c r="AE472" s="42"/>
      <c r="AF472" s="42"/>
      <c r="AG472" s="42"/>
      <c r="AH472" s="98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</row>
    <row r="473" spans="1:56" ht="12.75">
      <c r="A473" s="42"/>
      <c r="B473" s="42"/>
      <c r="C473" s="42"/>
      <c r="D473" s="42"/>
      <c r="E473" s="75"/>
      <c r="F473" s="75"/>
      <c r="G473" s="42"/>
      <c r="H473" s="76"/>
      <c r="I473" s="42"/>
      <c r="J473" s="42"/>
      <c r="K473" s="75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79"/>
      <c r="X473" s="42"/>
      <c r="Y473" s="42"/>
      <c r="Z473" s="79"/>
      <c r="AA473" s="79"/>
      <c r="AB473" s="42"/>
      <c r="AC473" s="42"/>
      <c r="AD473" s="42"/>
      <c r="AE473" s="42"/>
      <c r="AF473" s="42"/>
      <c r="AG473" s="42"/>
      <c r="AH473" s="98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</row>
    <row r="474" spans="1:56" ht="12.75">
      <c r="A474" s="42"/>
      <c r="B474" s="42"/>
      <c r="C474" s="42"/>
      <c r="D474" s="42"/>
      <c r="E474" s="75"/>
      <c r="F474" s="75"/>
      <c r="G474" s="42"/>
      <c r="H474" s="76"/>
      <c r="I474" s="42"/>
      <c r="J474" s="42"/>
      <c r="K474" s="75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79"/>
      <c r="X474" s="42"/>
      <c r="Y474" s="42"/>
      <c r="Z474" s="79"/>
      <c r="AA474" s="79"/>
      <c r="AB474" s="42"/>
      <c r="AC474" s="42"/>
      <c r="AD474" s="42"/>
      <c r="AE474" s="42"/>
      <c r="AF474" s="42"/>
      <c r="AG474" s="42"/>
      <c r="AH474" s="98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</row>
    <row r="475" spans="1:56" ht="12.75">
      <c r="A475" s="42"/>
      <c r="B475" s="42"/>
      <c r="C475" s="42"/>
      <c r="D475" s="42"/>
      <c r="E475" s="75"/>
      <c r="F475" s="75"/>
      <c r="G475" s="42"/>
      <c r="H475" s="76"/>
      <c r="I475" s="42"/>
      <c r="J475" s="42"/>
      <c r="K475" s="75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79"/>
      <c r="X475" s="42"/>
      <c r="Y475" s="42"/>
      <c r="Z475" s="79"/>
      <c r="AA475" s="79"/>
      <c r="AB475" s="42"/>
      <c r="AC475" s="42"/>
      <c r="AD475" s="42"/>
      <c r="AE475" s="42"/>
      <c r="AF475" s="42"/>
      <c r="AG475" s="42"/>
      <c r="AH475" s="98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</row>
    <row r="476" spans="1:56" ht="12.75">
      <c r="A476" s="42"/>
      <c r="B476" s="42"/>
      <c r="C476" s="42"/>
      <c r="D476" s="42"/>
      <c r="E476" s="75"/>
      <c r="F476" s="75"/>
      <c r="G476" s="42"/>
      <c r="H476" s="76"/>
      <c r="I476" s="42"/>
      <c r="J476" s="42"/>
      <c r="K476" s="75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79"/>
      <c r="X476" s="42"/>
      <c r="Y476" s="42"/>
      <c r="Z476" s="79"/>
      <c r="AA476" s="79"/>
      <c r="AB476" s="42"/>
      <c r="AC476" s="42"/>
      <c r="AD476" s="42"/>
      <c r="AE476" s="42"/>
      <c r="AF476" s="42"/>
      <c r="AG476" s="42"/>
      <c r="AH476" s="98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</row>
    <row r="477" spans="1:56" ht="12.75">
      <c r="A477" s="42"/>
      <c r="B477" s="42"/>
      <c r="C477" s="42"/>
      <c r="D477" s="42"/>
      <c r="E477" s="75"/>
      <c r="F477" s="75"/>
      <c r="G477" s="42"/>
      <c r="H477" s="76"/>
      <c r="I477" s="42"/>
      <c r="J477" s="42"/>
      <c r="K477" s="75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79"/>
      <c r="X477" s="42"/>
      <c r="Y477" s="42"/>
      <c r="Z477" s="79"/>
      <c r="AA477" s="79"/>
      <c r="AB477" s="42"/>
      <c r="AC477" s="42"/>
      <c r="AD477" s="42"/>
      <c r="AE477" s="42"/>
      <c r="AF477" s="42"/>
      <c r="AG477" s="42"/>
      <c r="AH477" s="98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</row>
    <row r="478" spans="1:56" ht="12.75">
      <c r="A478" s="42"/>
      <c r="B478" s="42"/>
      <c r="C478" s="42"/>
      <c r="D478" s="42"/>
      <c r="E478" s="75"/>
      <c r="F478" s="75"/>
      <c r="G478" s="42"/>
      <c r="H478" s="76"/>
      <c r="I478" s="42"/>
      <c r="J478" s="42"/>
      <c r="K478" s="75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79"/>
      <c r="X478" s="42"/>
      <c r="Y478" s="42"/>
      <c r="Z478" s="79"/>
      <c r="AA478" s="79"/>
      <c r="AB478" s="42"/>
      <c r="AC478" s="42"/>
      <c r="AD478" s="42"/>
      <c r="AE478" s="42"/>
      <c r="AF478" s="42"/>
      <c r="AG478" s="42"/>
      <c r="AH478" s="98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</row>
    <row r="479" spans="1:56" ht="12.75">
      <c r="A479" s="42"/>
      <c r="B479" s="42"/>
      <c r="C479" s="42"/>
      <c r="D479" s="42"/>
      <c r="E479" s="75"/>
      <c r="F479" s="75"/>
      <c r="G479" s="42"/>
      <c r="H479" s="76"/>
      <c r="I479" s="42"/>
      <c r="J479" s="42"/>
      <c r="K479" s="75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79"/>
      <c r="X479" s="42"/>
      <c r="Y479" s="42"/>
      <c r="Z479" s="79"/>
      <c r="AA479" s="79"/>
      <c r="AB479" s="42"/>
      <c r="AC479" s="42"/>
      <c r="AD479" s="42"/>
      <c r="AE479" s="42"/>
      <c r="AF479" s="42"/>
      <c r="AG479" s="42"/>
      <c r="AH479" s="98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</row>
    <row r="480" spans="1:56" ht="12.75">
      <c r="A480" s="42"/>
      <c r="B480" s="42"/>
      <c r="C480" s="42"/>
      <c r="D480" s="42"/>
      <c r="E480" s="75"/>
      <c r="F480" s="75"/>
      <c r="G480" s="42"/>
      <c r="H480" s="76"/>
      <c r="I480" s="42"/>
      <c r="J480" s="42"/>
      <c r="K480" s="75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79"/>
      <c r="X480" s="42"/>
      <c r="Y480" s="42"/>
      <c r="Z480" s="79"/>
      <c r="AA480" s="79"/>
      <c r="AB480" s="42"/>
      <c r="AC480" s="42"/>
      <c r="AD480" s="42"/>
      <c r="AE480" s="42"/>
      <c r="AF480" s="42"/>
      <c r="AG480" s="42"/>
      <c r="AH480" s="98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</row>
    <row r="481" spans="1:56" ht="12.75">
      <c r="A481" s="42"/>
      <c r="B481" s="42"/>
      <c r="C481" s="42"/>
      <c r="D481" s="42"/>
      <c r="E481" s="75"/>
      <c r="F481" s="75"/>
      <c r="G481" s="42"/>
      <c r="H481" s="76"/>
      <c r="I481" s="42"/>
      <c r="J481" s="42"/>
      <c r="K481" s="75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79"/>
      <c r="X481" s="42"/>
      <c r="Y481" s="42"/>
      <c r="Z481" s="79"/>
      <c r="AA481" s="79"/>
      <c r="AB481" s="42"/>
      <c r="AC481" s="42"/>
      <c r="AD481" s="42"/>
      <c r="AE481" s="42"/>
      <c r="AF481" s="42"/>
      <c r="AG481" s="42"/>
      <c r="AH481" s="98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</row>
    <row r="482" spans="1:56" ht="12.75">
      <c r="A482" s="42"/>
      <c r="B482" s="42"/>
      <c r="C482" s="42"/>
      <c r="D482" s="42"/>
      <c r="E482" s="75"/>
      <c r="F482" s="75"/>
      <c r="G482" s="42"/>
      <c r="H482" s="76"/>
      <c r="I482" s="42"/>
      <c r="J482" s="42"/>
      <c r="K482" s="75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79"/>
      <c r="X482" s="42"/>
      <c r="Y482" s="42"/>
      <c r="Z482" s="79"/>
      <c r="AA482" s="79"/>
      <c r="AB482" s="42"/>
      <c r="AC482" s="42"/>
      <c r="AD482" s="42"/>
      <c r="AE482" s="42"/>
      <c r="AF482" s="42"/>
      <c r="AG482" s="42"/>
      <c r="AH482" s="98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</row>
    <row r="483" spans="1:56" ht="12.75">
      <c r="A483" s="42"/>
      <c r="B483" s="42"/>
      <c r="C483" s="42"/>
      <c r="D483" s="42"/>
      <c r="E483" s="75"/>
      <c r="F483" s="75"/>
      <c r="G483" s="42"/>
      <c r="H483" s="76"/>
      <c r="I483" s="42"/>
      <c r="J483" s="42"/>
      <c r="K483" s="75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79"/>
      <c r="X483" s="42"/>
      <c r="Y483" s="42"/>
      <c r="Z483" s="79"/>
      <c r="AA483" s="79"/>
      <c r="AB483" s="42"/>
      <c r="AC483" s="42"/>
      <c r="AD483" s="42"/>
      <c r="AE483" s="42"/>
      <c r="AF483" s="42"/>
      <c r="AG483" s="42"/>
      <c r="AH483" s="98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</row>
    <row r="484" spans="1:56" ht="12.75">
      <c r="A484" s="42"/>
      <c r="B484" s="42"/>
      <c r="C484" s="42"/>
      <c r="D484" s="42"/>
      <c r="E484" s="75"/>
      <c r="F484" s="75"/>
      <c r="G484" s="42"/>
      <c r="H484" s="76"/>
      <c r="I484" s="42"/>
      <c r="J484" s="42"/>
      <c r="K484" s="75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79"/>
      <c r="X484" s="42"/>
      <c r="Y484" s="42"/>
      <c r="Z484" s="79"/>
      <c r="AA484" s="79"/>
      <c r="AB484" s="42"/>
      <c r="AC484" s="42"/>
      <c r="AD484" s="42"/>
      <c r="AE484" s="42"/>
      <c r="AF484" s="42"/>
      <c r="AG484" s="42"/>
      <c r="AH484" s="98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</row>
    <row r="485" spans="36:56" ht="12.75"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</row>
    <row r="486" spans="36:56" ht="12.75"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</row>
  </sheetData>
  <sheetProtection/>
  <autoFilter ref="A2:AQ2">
    <sortState ref="A3:AQ486">
      <sortCondition sortBy="value" ref="A3:A486"/>
    </sortState>
  </autoFilter>
  <conditionalFormatting sqref="BA37:BA46">
    <cfRule type="cellIs" priority="10" dxfId="0" operator="greaterThan">
      <formula>5</formula>
    </cfRule>
  </conditionalFormatting>
  <conditionalFormatting sqref="BA2">
    <cfRule type="cellIs" priority="3" dxfId="0" operator="greaterThan">
      <formula>5</formula>
    </cfRule>
  </conditionalFormatting>
  <conditionalFormatting sqref="BA3:BA36">
    <cfRule type="cellIs" priority="1" dxfId="0" operator="greaterThan">
      <formula>5</formula>
    </cfRule>
  </conditionalFormatting>
  <printOptions/>
  <pageMargins left="0.75" right="0.75" top="1" bottom="1" header="0.5" footer="0.5"/>
  <pageSetup horizontalDpi="600" verticalDpi="600" orientation="portrait" paperSize="1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G369"/>
  <sheetViews>
    <sheetView zoomScalePageLayoutView="0" workbookViewId="0" topLeftCell="A1">
      <selection activeCell="F13" sqref="F13:F14"/>
    </sheetView>
  </sheetViews>
  <sheetFormatPr defaultColWidth="9.140625" defaultRowHeight="12.75"/>
  <cols>
    <col min="1" max="1" width="18.140625" style="1" customWidth="1"/>
    <col min="2" max="2" width="12.57421875" style="1" customWidth="1"/>
    <col min="3" max="6" width="7.8515625" style="1" customWidth="1"/>
    <col min="7" max="7" width="8.421875" style="1" customWidth="1"/>
    <col min="8" max="8" width="7.8515625" style="1" customWidth="1"/>
    <col min="9" max="9" width="7.7109375" style="1" customWidth="1"/>
    <col min="10" max="10" width="8.7109375" style="1" customWidth="1"/>
    <col min="11" max="11" width="8.00390625" style="1" customWidth="1"/>
    <col min="12" max="12" width="8.421875" style="1" customWidth="1"/>
    <col min="13" max="13" width="9.57421875" style="1" customWidth="1"/>
    <col min="14" max="14" width="8.7109375" style="1" customWidth="1"/>
    <col min="15" max="15" width="10.140625" style="1" customWidth="1"/>
    <col min="16" max="17" width="9.28125" style="1" customWidth="1"/>
    <col min="18" max="18" width="9.7109375" style="1" customWidth="1"/>
    <col min="19" max="29" width="10.7109375" style="1" customWidth="1"/>
    <col min="30" max="16384" width="9.140625" style="1" customWidth="1"/>
  </cols>
  <sheetData>
    <row r="1" spans="1:12" ht="12.75" thickBot="1">
      <c r="A1" s="10">
        <v>43140</v>
      </c>
      <c r="B1" s="11" t="s">
        <v>247</v>
      </c>
      <c r="D1" s="12" t="s">
        <v>4</v>
      </c>
      <c r="E1" s="13"/>
      <c r="F1" s="13"/>
      <c r="G1" s="13"/>
      <c r="H1" s="13"/>
      <c r="I1" s="13"/>
      <c r="J1" s="13"/>
      <c r="K1" s="3"/>
      <c r="L1" s="4"/>
    </row>
    <row r="2" spans="2:12" ht="12.75" thickBot="1">
      <c r="B2" s="14" t="s">
        <v>143</v>
      </c>
      <c r="D2" s="15" t="s">
        <v>5</v>
      </c>
      <c r="E2" s="16"/>
      <c r="F2" s="16"/>
      <c r="G2" s="17"/>
      <c r="H2" s="18" t="s">
        <v>3</v>
      </c>
      <c r="I2" s="16" t="s">
        <v>6</v>
      </c>
      <c r="J2" s="16"/>
      <c r="K2" s="5"/>
      <c r="L2" s="6"/>
    </row>
    <row r="3" spans="2:12" ht="12.75" thickBot="1">
      <c r="B3" s="1" t="s">
        <v>2</v>
      </c>
      <c r="F3" s="7" t="s">
        <v>2</v>
      </c>
      <c r="L3" s="1" t="s">
        <v>2</v>
      </c>
    </row>
    <row r="4" spans="1:100" ht="12">
      <c r="A4" s="30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11.25">
      <c r="A5" s="31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ht="22.5">
      <c r="A6" s="31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ht="11.25">
      <c r="A7" s="31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99" ht="11.25">
      <c r="A8" s="31" t="s">
        <v>23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100" ht="11.25">
      <c r="A9" s="31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0" ht="22.5">
      <c r="A10" s="31" t="s">
        <v>25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22.5">
      <c r="A11" s="31" t="s">
        <v>26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0" ht="17.25" customHeight="1">
      <c r="A12" s="31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00" ht="16.5" customHeight="1">
      <c r="A13" s="31" t="s">
        <v>28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ht="22.5">
      <c r="A14" s="31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ht="22.5">
      <c r="A15" s="31" t="s">
        <v>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ht="22.5">
      <c r="A16" s="31" t="s">
        <v>45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00" ht="22.5">
      <c r="A17" s="31" t="s">
        <v>46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</row>
    <row r="18" spans="1:100" ht="22.5">
      <c r="A18" s="31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</row>
    <row r="19" spans="1:100" ht="22.5">
      <c r="A19" s="31" t="s">
        <v>48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</row>
    <row r="20" spans="1:100" ht="22.5">
      <c r="A20" s="31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</row>
    <row r="21" spans="1:100" ht="22.5">
      <c r="A21" s="31" t="s">
        <v>32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</row>
    <row r="22" spans="1:100" ht="22.5">
      <c r="A22" s="31" t="s">
        <v>33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</row>
    <row r="23" spans="1:100" ht="11.25">
      <c r="A23" s="31" t="s">
        <v>34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</row>
    <row r="24" spans="1:100" ht="11.25">
      <c r="A24" s="31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</row>
    <row r="25" spans="1:100" ht="11.25">
      <c r="A25" s="31" t="s">
        <v>36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99" ht="11.25">
      <c r="A26" s="31" t="s">
        <v>37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100" ht="33.75" customHeight="1">
      <c r="A27" s="31" t="s">
        <v>38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00" ht="22.5">
      <c r="A28" s="31" t="s">
        <v>50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</row>
    <row r="29" spans="1:111" ht="11.25">
      <c r="A29" s="31" t="s">
        <v>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</row>
    <row r="30" spans="1:108" ht="11.25">
      <c r="A30" s="32" t="s">
        <v>102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</row>
    <row r="31" spans="1:108" ht="11.25">
      <c r="A31" s="32" t="s">
        <v>96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</row>
    <row r="32" spans="1:108" ht="11.25">
      <c r="A32" s="32" t="s">
        <v>49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</row>
    <row r="33" spans="1:108" ht="12" thickBot="1">
      <c r="A33" s="33" t="s">
        <v>103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</row>
    <row r="34" spans="1:108" ht="12" thickBot="1">
      <c r="A34" s="33" t="s">
        <v>53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</row>
    <row r="35" spans="1:108" ht="23.25" thickBot="1">
      <c r="A35" s="33" t="s">
        <v>62</v>
      </c>
      <c r="B35" s="37"/>
      <c r="C35" s="2"/>
      <c r="D35" s="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</row>
    <row r="36" spans="1:108" ht="11.25">
      <c r="A36" s="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</row>
    <row r="37" spans="1:108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</row>
    <row r="38" spans="1:108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</row>
    <row r="39" spans="1:108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</row>
    <row r="40" spans="1:108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</row>
    <row r="41" spans="1:108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</row>
    <row r="42" spans="1:108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</row>
    <row r="43" spans="1:108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</row>
    <row r="44" spans="2:108" ht="11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</row>
    <row r="45" spans="2:111" ht="11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</row>
    <row r="46" spans="2:111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</row>
    <row r="47" spans="2:111" ht="11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</row>
    <row r="48" spans="2:111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</row>
    <row r="49" spans="2:111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</row>
    <row r="50" spans="2:111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</row>
    <row r="51" spans="2:111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</row>
    <row r="52" spans="2:111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</row>
    <row r="53" spans="2:111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</row>
    <row r="54" spans="2:111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</row>
    <row r="55" spans="2:111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</row>
    <row r="56" spans="2:111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</row>
    <row r="57" spans="2:111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</row>
    <row r="58" spans="2:111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</row>
    <row r="59" spans="2:111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</row>
    <row r="60" spans="2:111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</row>
    <row r="61" spans="2:111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</row>
    <row r="62" spans="2:111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</row>
    <row r="63" spans="2:111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</row>
    <row r="64" spans="2:111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</row>
    <row r="65" spans="2:111" ht="11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</row>
    <row r="66" spans="2:111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</row>
    <row r="67" spans="2:111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</row>
    <row r="68" spans="2:111" ht="11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</row>
    <row r="69" spans="2:111" ht="11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</row>
    <row r="70" spans="2:111" ht="11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</row>
    <row r="71" spans="2:111" ht="11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</row>
    <row r="72" spans="2:111" ht="11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</row>
    <row r="73" spans="2:111" ht="11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</row>
    <row r="74" spans="2:111" ht="11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</row>
    <row r="75" spans="2:111" ht="11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</row>
    <row r="76" spans="2:111" ht="11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</row>
    <row r="77" spans="2:111" ht="11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</row>
    <row r="78" spans="2:111" ht="11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</row>
    <row r="79" spans="2:111" ht="11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</row>
    <row r="80" spans="2:111" ht="11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</row>
    <row r="81" spans="2:111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</row>
    <row r="82" spans="2:111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</row>
    <row r="83" spans="2:111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</row>
    <row r="84" spans="2:111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</row>
    <row r="85" spans="2:111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</row>
    <row r="86" spans="2:111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</row>
    <row r="87" spans="2:111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</row>
    <row r="88" spans="2:111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</row>
    <row r="89" spans="2:111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</row>
    <row r="90" spans="2:111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</row>
    <row r="91" spans="2:111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</row>
    <row r="92" spans="2:111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</row>
    <row r="93" spans="2:111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</row>
    <row r="94" spans="2:111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</row>
    <row r="95" spans="2:111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</row>
    <row r="96" spans="2:111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</row>
    <row r="97" spans="2:111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</row>
    <row r="98" spans="2:111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</row>
    <row r="99" spans="2:111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</row>
    <row r="100" spans="2:111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</row>
    <row r="101" spans="2:111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</row>
    <row r="102" spans="2:111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</row>
    <row r="103" spans="2:111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</row>
    <row r="104" spans="2:111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</row>
    <row r="105" spans="2:111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</row>
    <row r="106" spans="2:111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</row>
    <row r="107" spans="2:111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</row>
    <row r="108" spans="2:111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</row>
    <row r="109" spans="2:111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</row>
    <row r="110" spans="2:111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</row>
    <row r="111" spans="2:111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</row>
    <row r="112" spans="2:111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</row>
    <row r="113" spans="2:111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</row>
    <row r="114" spans="2:111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</row>
    <row r="115" spans="2:111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</row>
    <row r="116" spans="2:111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</row>
    <row r="117" spans="2:111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</row>
    <row r="118" spans="2:111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</row>
    <row r="119" spans="2:111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</row>
    <row r="120" spans="2:111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</row>
    <row r="121" spans="2:111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</row>
    <row r="122" spans="2:111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</row>
    <row r="123" spans="2:111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</row>
    <row r="124" spans="2:111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</row>
    <row r="125" spans="2:111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</row>
    <row r="126" spans="2:111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</row>
    <row r="127" spans="2:111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</row>
    <row r="128" spans="2:111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</row>
    <row r="129" spans="2:111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</row>
    <row r="130" spans="2:111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</row>
    <row r="131" spans="2:111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</row>
    <row r="132" spans="2:111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</row>
    <row r="133" spans="2:111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</row>
    <row r="134" spans="2:111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</row>
    <row r="135" spans="2:111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</row>
    <row r="136" spans="2:111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</row>
    <row r="137" spans="2:111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</row>
    <row r="138" spans="2:111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</row>
    <row r="139" spans="2:111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</row>
    <row r="140" spans="2:111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</row>
    <row r="141" spans="2:111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</row>
    <row r="142" spans="2:111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</row>
    <row r="143" spans="2:111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</row>
    <row r="144" spans="2:111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</row>
    <row r="145" spans="2:111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</row>
    <row r="146" spans="2:111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2:111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2:111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2:111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  <row r="150" spans="2:111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</row>
    <row r="151" spans="2:111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</row>
    <row r="152" spans="2:111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</row>
    <row r="153" spans="2:111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</row>
    <row r="154" spans="2:111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</row>
    <row r="155" spans="2:111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</row>
    <row r="156" spans="2:111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</row>
    <row r="157" spans="2:111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</row>
    <row r="158" spans="2:111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</row>
    <row r="159" spans="2:111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</row>
    <row r="160" spans="2:111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</row>
    <row r="161" spans="2:111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</row>
    <row r="162" spans="2:111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</row>
    <row r="163" spans="2:111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</row>
    <row r="164" spans="2:111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</row>
    <row r="165" spans="2:111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</row>
    <row r="166" spans="2:111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</row>
    <row r="167" spans="2:111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</row>
    <row r="168" spans="2:111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</row>
    <row r="169" spans="2:111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</row>
    <row r="170" spans="2:111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</row>
    <row r="171" spans="2:111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</row>
    <row r="172" spans="2:111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</row>
    <row r="173" spans="2:111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</row>
    <row r="174" spans="2:111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</row>
    <row r="175" spans="2:111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</row>
    <row r="176" spans="2:111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</row>
    <row r="177" spans="2:111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</row>
    <row r="178" spans="2:111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</row>
    <row r="179" spans="2:111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</row>
    <row r="180" spans="2:111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</row>
    <row r="181" spans="2:111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</row>
    <row r="182" spans="2:111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</row>
    <row r="183" spans="2:111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</row>
    <row r="184" spans="2:111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</row>
    <row r="185" spans="2:111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</row>
    <row r="186" spans="2:111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</row>
    <row r="187" spans="2:111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</row>
    <row r="188" spans="2:111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</row>
    <row r="189" spans="2:111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</row>
    <row r="190" spans="2:111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</row>
    <row r="191" spans="2:111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</row>
    <row r="192" spans="2:111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</row>
    <row r="193" spans="2:111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</row>
    <row r="194" spans="2:111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</row>
    <row r="195" spans="2:111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</row>
    <row r="196" spans="2:111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</row>
    <row r="197" spans="2:111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</row>
    <row r="198" spans="2:111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</row>
    <row r="199" spans="2:111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</row>
    <row r="200" spans="2:111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</row>
    <row r="201" spans="2:111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</row>
    <row r="202" spans="2:111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</row>
    <row r="203" spans="2:111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</row>
    <row r="204" spans="2:111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</row>
    <row r="205" spans="2:111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</row>
    <row r="206" spans="2:111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</row>
    <row r="207" spans="2:111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</row>
    <row r="208" spans="2:111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</row>
    <row r="209" spans="2:111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</row>
    <row r="210" spans="2:111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</row>
    <row r="211" spans="2:111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</row>
    <row r="212" spans="2:111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</row>
    <row r="213" spans="2:111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</row>
    <row r="214" spans="2:111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</row>
    <row r="215" spans="2:111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</row>
    <row r="216" spans="2:111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</row>
    <row r="217" spans="2:111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</row>
    <row r="218" spans="2:111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</row>
    <row r="219" spans="2:111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</row>
    <row r="220" spans="2:111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</row>
    <row r="221" spans="2:111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</row>
    <row r="222" spans="2:111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</row>
    <row r="223" spans="2:111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</row>
    <row r="224" spans="2:111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</row>
    <row r="225" spans="2:111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</row>
    <row r="226" spans="2:111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</row>
    <row r="227" spans="2:111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</row>
    <row r="228" spans="2:111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</row>
    <row r="229" spans="2:111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</row>
    <row r="230" spans="2:111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</row>
    <row r="231" spans="2:111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</row>
    <row r="232" spans="2:111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</row>
    <row r="233" spans="2:111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</row>
    <row r="234" spans="2:111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</row>
    <row r="235" spans="2:111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</row>
    <row r="236" spans="2:111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</row>
    <row r="237" spans="2:111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</row>
    <row r="238" spans="2:111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</row>
    <row r="239" spans="2:111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</row>
    <row r="240" spans="2:111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</row>
    <row r="241" spans="2:111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</row>
    <row r="242" spans="2:111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</row>
    <row r="243" spans="2:111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</row>
    <row r="244" spans="2:111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</row>
    <row r="245" spans="2:111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</row>
    <row r="246" spans="2:111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</row>
    <row r="247" spans="2:111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</row>
    <row r="248" spans="2:111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</row>
    <row r="249" spans="2:111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</row>
    <row r="250" spans="2:111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</row>
    <row r="251" spans="2:111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</row>
    <row r="252" spans="2:111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</row>
    <row r="253" spans="2:111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</row>
    <row r="254" spans="2:111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</row>
    <row r="255" spans="2:111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</row>
    <row r="256" spans="2:111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</row>
    <row r="257" spans="2:111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</row>
    <row r="258" spans="2:111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</row>
    <row r="259" spans="2:111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</row>
    <row r="260" spans="2:111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</row>
    <row r="261" spans="2:111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</row>
    <row r="262" spans="2:111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</row>
    <row r="263" spans="2:111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</row>
    <row r="264" spans="2:111" ht="11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</row>
    <row r="265" spans="2:111" ht="11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</row>
    <row r="266" spans="2:111" ht="11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</row>
    <row r="267" spans="2:111" ht="11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</row>
    <row r="268" spans="2:111" ht="11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</row>
    <row r="269" spans="2:111" ht="11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</row>
    <row r="270" spans="2:111" ht="11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</row>
    <row r="271" spans="2:111" ht="11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</row>
    <row r="272" spans="2:111" ht="11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</row>
    <row r="273" spans="2:111" ht="11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</row>
    <row r="274" spans="2:111" ht="11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</row>
    <row r="275" spans="2:111" ht="11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</row>
    <row r="276" spans="2:111" ht="11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</row>
    <row r="277" spans="2:111" ht="11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</row>
    <row r="278" spans="2:111" ht="11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</row>
    <row r="279" spans="2:111" ht="11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</row>
    <row r="280" spans="2:111" ht="11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</row>
    <row r="281" spans="2:111" ht="11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</row>
    <row r="282" spans="2:111" ht="11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</row>
    <row r="283" spans="2:111" ht="11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</row>
    <row r="284" spans="2:111" ht="11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</row>
    <row r="285" spans="2:111" ht="11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</row>
    <row r="286" spans="2:111" ht="11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</row>
    <row r="287" spans="2:111" ht="11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</row>
    <row r="288" spans="2:111" ht="11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</row>
    <row r="289" spans="2:111" ht="11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</row>
    <row r="290" spans="2:111" ht="11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</row>
    <row r="291" spans="2:111" ht="11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</row>
    <row r="292" spans="2:111" ht="11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</row>
    <row r="293" spans="2:111" ht="11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</row>
    <row r="294" spans="2:111" ht="11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</row>
    <row r="295" spans="2:111" ht="11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</row>
    <row r="296" spans="2:111" ht="11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</row>
    <row r="297" spans="2:111" ht="11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</row>
    <row r="298" spans="2:111" ht="11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</row>
    <row r="299" spans="2:111" ht="11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</row>
    <row r="300" spans="2:111" ht="11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</row>
    <row r="301" spans="2:111" ht="11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</row>
    <row r="302" spans="2:111" ht="11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</row>
    <row r="303" spans="2:111" ht="11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</row>
    <row r="304" spans="2:111" ht="11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</row>
    <row r="305" spans="2:111" ht="11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</row>
    <row r="306" spans="2:111" ht="11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</row>
    <row r="307" spans="2:111" ht="11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</row>
    <row r="308" spans="2:111" ht="11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</row>
    <row r="309" spans="2:111" ht="11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</row>
    <row r="310" spans="2:111" ht="11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</row>
    <row r="311" spans="2:111" ht="11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</row>
    <row r="312" spans="2:111" ht="11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</row>
    <row r="313" spans="2:111" ht="11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</row>
    <row r="314" spans="2:111" ht="11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</row>
    <row r="315" spans="2:111" ht="11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</row>
    <row r="316" spans="2:111" ht="11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</row>
    <row r="317" spans="2:111" ht="11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</row>
    <row r="318" spans="2:111" ht="11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</row>
    <row r="319" spans="2:111" ht="11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</row>
    <row r="320" spans="2:111" ht="11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</row>
    <row r="321" spans="2:111" ht="11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</row>
    <row r="322" spans="2:111" ht="11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</row>
    <row r="323" spans="2:111" ht="11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</row>
    <row r="324" spans="2:111" ht="11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</row>
    <row r="325" spans="2:111" ht="11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</row>
    <row r="326" spans="2:111" ht="11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</row>
    <row r="327" spans="2:111" ht="11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</row>
    <row r="328" spans="2:111" ht="11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</row>
    <row r="329" spans="2:111" ht="11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</row>
    <row r="330" spans="2:111" ht="11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</row>
    <row r="331" spans="2:111" ht="11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</row>
    <row r="332" spans="2:111" ht="11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</row>
    <row r="333" spans="2:111" ht="11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</row>
    <row r="334" spans="2:111" ht="11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</row>
    <row r="335" spans="2:111" ht="11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</row>
    <row r="336" spans="2:111" ht="11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</row>
    <row r="337" spans="2:111" ht="11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</row>
    <row r="338" spans="2:111" ht="11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</row>
    <row r="339" spans="2:111" ht="11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</row>
    <row r="340" spans="2:111" ht="11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</row>
    <row r="341" spans="2:111" ht="11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</row>
    <row r="342" spans="2:111" ht="11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</row>
    <row r="343" spans="2:111" ht="11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</row>
    <row r="344" spans="2:111" ht="11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</row>
    <row r="345" spans="2:111" ht="11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</row>
    <row r="346" spans="2:111" ht="11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</row>
    <row r="347" spans="2:111" ht="11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</row>
    <row r="348" spans="2:111" ht="11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</row>
    <row r="349" spans="2:111" ht="11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</row>
    <row r="350" spans="2:111" ht="11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</row>
    <row r="351" spans="2:111" ht="11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</row>
    <row r="352" spans="2:111" ht="11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</row>
    <row r="353" spans="2:111" ht="11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</row>
    <row r="354" spans="2:111" ht="11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</row>
    <row r="355" spans="2:111" ht="11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</row>
    <row r="356" spans="2:111" ht="11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</row>
    <row r="357" spans="2:111" ht="11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</row>
    <row r="358" spans="2:111" ht="11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</row>
    <row r="359" spans="2:111" ht="11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</row>
    <row r="360" spans="2:111" ht="11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</row>
    <row r="361" spans="2:111" ht="11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</row>
    <row r="362" spans="2:111" ht="11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</row>
    <row r="363" spans="2:111" ht="11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</row>
    <row r="364" spans="2:111" ht="11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</row>
    <row r="365" spans="2:111" ht="11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</row>
    <row r="366" spans="2:111" ht="11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</row>
    <row r="367" spans="2:111" ht="11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</row>
    <row r="368" spans="2:111" ht="11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</row>
    <row r="369" spans="2:111" ht="11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</row>
  </sheetData>
  <sheetProtection/>
  <hyperlinks>
    <hyperlink ref="H2" r:id="rId1" display="Here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R65"/>
  <sheetViews>
    <sheetView zoomScalePageLayoutView="0" workbookViewId="0" topLeftCell="A1">
      <selection activeCell="U10" sqref="U10:V10"/>
    </sheetView>
  </sheetViews>
  <sheetFormatPr defaultColWidth="9.140625" defaultRowHeight="12.75"/>
  <cols>
    <col min="1" max="1" width="23.7109375" style="43" customWidth="1"/>
    <col min="2" max="2" width="11.421875" style="43" customWidth="1"/>
    <col min="3" max="3" width="12.28125" style="43" customWidth="1"/>
    <col min="4" max="4" width="12.140625" style="43" customWidth="1"/>
    <col min="5" max="5" width="13.28125" style="43" customWidth="1"/>
    <col min="6" max="6" width="7.28125" style="43" customWidth="1"/>
    <col min="7" max="7" width="14.140625" style="43" customWidth="1"/>
    <col min="8" max="8" width="7.7109375" style="43" customWidth="1"/>
    <col min="9" max="9" width="9.00390625" style="43" customWidth="1"/>
    <col min="10" max="10" width="9.7109375" style="43" customWidth="1"/>
    <col min="11" max="11" width="10.28125" style="43" customWidth="1"/>
    <col min="12" max="12" width="9.00390625" style="43" customWidth="1"/>
    <col min="13" max="13" width="14.7109375" style="43" customWidth="1"/>
    <col min="14" max="14" width="11.421875" style="43" customWidth="1"/>
    <col min="15" max="15" width="18.421875" style="43" customWidth="1"/>
    <col min="16" max="16" width="12.421875" style="43" customWidth="1"/>
    <col min="17" max="17" width="11.8515625" style="43" customWidth="1"/>
    <col min="18" max="18" width="11.140625" style="43" customWidth="1"/>
    <col min="19" max="19" width="13.57421875" style="43" customWidth="1"/>
    <col min="20" max="20" width="15.421875" style="43" customWidth="1"/>
    <col min="21" max="21" width="8.8515625" style="43" customWidth="1"/>
    <col min="22" max="22" width="10.8515625" style="43" customWidth="1"/>
    <col min="23" max="23" width="11.7109375" style="43" customWidth="1"/>
    <col min="24" max="24" width="11.8515625" style="43" customWidth="1"/>
    <col min="25" max="25" width="13.8515625" style="43" customWidth="1"/>
    <col min="26" max="26" width="10.8515625" style="43" customWidth="1"/>
    <col min="27" max="27" width="11.28125" style="43" customWidth="1"/>
    <col min="28" max="28" width="8.8515625" style="43" customWidth="1"/>
    <col min="29" max="29" width="11.00390625" style="43" customWidth="1"/>
    <col min="30" max="33" width="8.8515625" style="43" customWidth="1"/>
    <col min="34" max="34" width="20.28125" style="43" customWidth="1"/>
    <col min="35" max="35" width="8.8515625" style="43" customWidth="1"/>
    <col min="36" max="36" width="18.7109375" style="43" customWidth="1"/>
    <col min="37" max="46" width="7.7109375" style="43" customWidth="1"/>
    <col min="47" max="16384" width="8.8515625" style="43" customWidth="1"/>
  </cols>
  <sheetData>
    <row r="1" spans="1:27" ht="17.25">
      <c r="A1" s="49" t="s">
        <v>71</v>
      </c>
      <c r="V1" s="135" t="s">
        <v>75</v>
      </c>
      <c r="W1" s="135"/>
      <c r="X1" s="135"/>
      <c r="Y1" s="135"/>
      <c r="Z1" s="135"/>
      <c r="AA1" s="135"/>
    </row>
    <row r="2" spans="1:20" ht="12">
      <c r="A2" s="43" t="s">
        <v>82</v>
      </c>
      <c r="B2" s="45" t="s">
        <v>83</v>
      </c>
      <c r="C2" s="45" t="s">
        <v>73</v>
      </c>
      <c r="D2" s="45"/>
      <c r="E2" s="45" t="s">
        <v>74</v>
      </c>
      <c r="F2" s="45" t="s">
        <v>2</v>
      </c>
      <c r="G2" s="45" t="s">
        <v>113</v>
      </c>
      <c r="H2" s="47"/>
      <c r="J2" s="45" t="s">
        <v>76</v>
      </c>
      <c r="K2" s="45" t="s">
        <v>78</v>
      </c>
      <c r="L2" s="45" t="s">
        <v>77</v>
      </c>
      <c r="M2" s="45" t="s">
        <v>81</v>
      </c>
      <c r="N2" s="45" t="s">
        <v>90</v>
      </c>
      <c r="O2" s="45" t="s">
        <v>86</v>
      </c>
      <c r="P2" s="47"/>
      <c r="Q2" s="45" t="s">
        <v>93</v>
      </c>
      <c r="R2" s="45"/>
      <c r="S2" s="45" t="s">
        <v>112</v>
      </c>
      <c r="T2" s="45"/>
    </row>
    <row r="3" spans="1:44" ht="96">
      <c r="A3" s="50">
        <v>43140</v>
      </c>
      <c r="B3" s="47"/>
      <c r="C3" s="48" t="s">
        <v>79</v>
      </c>
      <c r="D3" s="48" t="s">
        <v>98</v>
      </c>
      <c r="E3" s="47" t="s">
        <v>80</v>
      </c>
      <c r="F3" s="48" t="s">
        <v>84</v>
      </c>
      <c r="G3" s="46" t="s">
        <v>122</v>
      </c>
      <c r="H3" s="48" t="s">
        <v>88</v>
      </c>
      <c r="I3" s="48" t="s">
        <v>210</v>
      </c>
      <c r="J3" s="121">
        <v>43121</v>
      </c>
      <c r="K3" s="122" t="s">
        <v>64</v>
      </c>
      <c r="L3" s="123" t="s">
        <v>77</v>
      </c>
      <c r="M3" s="45" t="s">
        <v>81</v>
      </c>
      <c r="N3" s="85" t="s">
        <v>38</v>
      </c>
      <c r="O3" s="39" t="s">
        <v>61</v>
      </c>
      <c r="P3" s="39" t="s">
        <v>87</v>
      </c>
      <c r="Q3" s="67">
        <v>43142</v>
      </c>
      <c r="R3" s="69" t="s">
        <v>92</v>
      </c>
      <c r="S3" s="39" t="s">
        <v>61</v>
      </c>
      <c r="T3" s="39" t="s">
        <v>111</v>
      </c>
      <c r="V3" s="48"/>
      <c r="W3" s="68"/>
      <c r="X3" s="69"/>
      <c r="Y3" s="70"/>
      <c r="Z3" s="70"/>
      <c r="AA3" s="70"/>
      <c r="AB3" s="70"/>
      <c r="AC3" s="70"/>
      <c r="AD3" s="70"/>
      <c r="AE3" s="71"/>
      <c r="AF3" s="70"/>
      <c r="AG3" s="72"/>
      <c r="AH3" s="71"/>
      <c r="AI3" s="70"/>
      <c r="AJ3" s="70"/>
      <c r="AK3" s="70"/>
      <c r="AL3" s="70"/>
      <c r="AM3" s="46" t="s">
        <v>91</v>
      </c>
      <c r="AN3" s="48" t="s">
        <v>88</v>
      </c>
      <c r="AO3" s="48" t="s">
        <v>89</v>
      </c>
      <c r="AP3" s="46" t="s">
        <v>91</v>
      </c>
      <c r="AQ3" s="48" t="s">
        <v>88</v>
      </c>
      <c r="AR3" s="48" t="s">
        <v>89</v>
      </c>
    </row>
    <row r="4" spans="3:20" ht="13.5">
      <c r="C4" s="90" t="s">
        <v>215</v>
      </c>
      <c r="D4" s="100">
        <v>24.74</v>
      </c>
      <c r="E4" s="51" t="s">
        <v>397</v>
      </c>
      <c r="F4" s="101">
        <v>3</v>
      </c>
      <c r="G4" s="90" t="s">
        <v>222</v>
      </c>
      <c r="H4" s="100">
        <v>1</v>
      </c>
      <c r="I4" s="83">
        <v>7</v>
      </c>
      <c r="J4" s="51" t="s">
        <v>136</v>
      </c>
      <c r="K4" s="142">
        <v>43144</v>
      </c>
      <c r="L4" s="43">
        <v>0.6</v>
      </c>
      <c r="M4" s="51" t="s">
        <v>371</v>
      </c>
      <c r="N4" s="43">
        <v>20180213</v>
      </c>
      <c r="O4" s="90" t="s">
        <v>215</v>
      </c>
      <c r="P4" s="43">
        <v>11</v>
      </c>
      <c r="Q4" s="43" t="s">
        <v>297</v>
      </c>
      <c r="R4" s="43" t="s">
        <v>438</v>
      </c>
      <c r="S4" s="51" t="s">
        <v>378</v>
      </c>
      <c r="T4" s="134">
        <v>0.1192</v>
      </c>
    </row>
    <row r="5" spans="3:20" ht="13.5">
      <c r="C5" s="90" t="s">
        <v>356</v>
      </c>
      <c r="D5" s="127">
        <v>22.45</v>
      </c>
      <c r="E5" s="90" t="s">
        <v>405</v>
      </c>
      <c r="F5" s="100">
        <v>3</v>
      </c>
      <c r="G5" s="51" t="s">
        <v>219</v>
      </c>
      <c r="H5" s="107">
        <v>1</v>
      </c>
      <c r="I5" s="83">
        <v>5</v>
      </c>
      <c r="J5" s="90" t="s">
        <v>211</v>
      </c>
      <c r="K5" s="142">
        <v>43144</v>
      </c>
      <c r="L5" s="43">
        <v>0.57</v>
      </c>
      <c r="M5" s="51" t="s">
        <v>219</v>
      </c>
      <c r="N5" s="43">
        <v>20180213</v>
      </c>
      <c r="O5" s="90" t="s">
        <v>311</v>
      </c>
      <c r="P5" s="43">
        <v>11</v>
      </c>
      <c r="Q5" s="43" t="s">
        <v>352</v>
      </c>
      <c r="R5" s="43" t="s">
        <v>439</v>
      </c>
      <c r="S5" s="51" t="s">
        <v>407</v>
      </c>
      <c r="T5" s="134">
        <v>0.0962</v>
      </c>
    </row>
    <row r="6" spans="3:20" ht="13.5">
      <c r="C6" s="51" t="s">
        <v>400</v>
      </c>
      <c r="D6" s="107">
        <v>12.15</v>
      </c>
      <c r="E6" s="90" t="s">
        <v>199</v>
      </c>
      <c r="F6" s="100">
        <v>3</v>
      </c>
      <c r="G6" s="51" t="s">
        <v>350</v>
      </c>
      <c r="H6" s="105">
        <v>2</v>
      </c>
      <c r="I6" s="83">
        <v>7</v>
      </c>
      <c r="J6" s="90" t="s">
        <v>250</v>
      </c>
      <c r="K6" s="142">
        <v>43145</v>
      </c>
      <c r="L6" s="43">
        <v>0.3</v>
      </c>
      <c r="M6" s="90" t="s">
        <v>287</v>
      </c>
      <c r="N6" s="43">
        <v>20180214</v>
      </c>
      <c r="O6" s="51" t="s">
        <v>145</v>
      </c>
      <c r="P6" s="43">
        <v>10</v>
      </c>
      <c r="Q6" s="43" t="s">
        <v>217</v>
      </c>
      <c r="R6" s="43" t="s">
        <v>440</v>
      </c>
      <c r="S6" s="90" t="s">
        <v>215</v>
      </c>
      <c r="T6" s="134">
        <v>0.095</v>
      </c>
    </row>
    <row r="7" spans="3:20" ht="13.5">
      <c r="C7" s="51" t="s">
        <v>149</v>
      </c>
      <c r="D7" s="107">
        <v>8.7</v>
      </c>
      <c r="E7" s="90" t="s">
        <v>306</v>
      </c>
      <c r="F7" s="100">
        <v>3</v>
      </c>
      <c r="G7" s="51" t="s">
        <v>218</v>
      </c>
      <c r="H7" s="107">
        <v>1</v>
      </c>
      <c r="I7" s="83">
        <v>9</v>
      </c>
      <c r="J7" s="51" t="s">
        <v>384</v>
      </c>
      <c r="K7" s="142">
        <v>43145</v>
      </c>
      <c r="L7" s="43">
        <v>0.59</v>
      </c>
      <c r="M7" s="90" t="s">
        <v>147</v>
      </c>
      <c r="N7" s="43">
        <v>20180214</v>
      </c>
      <c r="O7" s="51" t="s">
        <v>105</v>
      </c>
      <c r="P7" s="43">
        <v>10</v>
      </c>
      <c r="Q7" s="43" t="s">
        <v>356</v>
      </c>
      <c r="R7" s="43" t="s">
        <v>441</v>
      </c>
      <c r="S7" s="42" t="s">
        <v>410</v>
      </c>
      <c r="T7" s="134">
        <v>0.0906</v>
      </c>
    </row>
    <row r="8" spans="3:20" ht="13.5">
      <c r="C8" s="90" t="s">
        <v>293</v>
      </c>
      <c r="D8" s="100">
        <v>8.35</v>
      </c>
      <c r="E8" s="51" t="s">
        <v>217</v>
      </c>
      <c r="F8" s="101">
        <v>3</v>
      </c>
      <c r="G8" s="90" t="s">
        <v>283</v>
      </c>
      <c r="H8" s="90">
        <v>2</v>
      </c>
      <c r="I8" s="83">
        <v>4</v>
      </c>
      <c r="J8" s="42" t="s">
        <v>257</v>
      </c>
      <c r="K8" s="142">
        <v>43145</v>
      </c>
      <c r="L8" s="43">
        <v>0.5</v>
      </c>
      <c r="M8" s="90" t="s">
        <v>393</v>
      </c>
      <c r="N8" s="43">
        <v>20180214</v>
      </c>
      <c r="O8" s="51" t="s">
        <v>291</v>
      </c>
      <c r="P8" s="43">
        <v>10</v>
      </c>
      <c r="Q8" s="43" t="s">
        <v>219</v>
      </c>
      <c r="R8" s="43" t="s">
        <v>441</v>
      </c>
      <c r="S8" s="51" t="s">
        <v>179</v>
      </c>
      <c r="T8" s="134">
        <v>0.0823</v>
      </c>
    </row>
    <row r="9" spans="3:20" ht="13.5">
      <c r="C9" s="51" t="s">
        <v>369</v>
      </c>
      <c r="D9" s="107">
        <v>8.33</v>
      </c>
      <c r="E9" s="42" t="s">
        <v>160</v>
      </c>
      <c r="F9" s="99">
        <v>3</v>
      </c>
      <c r="G9" s="90" t="s">
        <v>141</v>
      </c>
      <c r="H9" s="90">
        <v>2</v>
      </c>
      <c r="I9" s="83">
        <v>8</v>
      </c>
      <c r="J9" s="90" t="s">
        <v>401</v>
      </c>
      <c r="K9" s="142">
        <v>43145</v>
      </c>
      <c r="L9" s="43">
        <v>0.18</v>
      </c>
      <c r="M9" s="90" t="s">
        <v>234</v>
      </c>
      <c r="N9" s="43">
        <v>20180214</v>
      </c>
      <c r="O9" s="51" t="s">
        <v>235</v>
      </c>
      <c r="P9" s="43">
        <v>10</v>
      </c>
      <c r="Q9" s="43" t="s">
        <v>397</v>
      </c>
      <c r="R9" s="43" t="s">
        <v>441</v>
      </c>
      <c r="S9" s="90" t="s">
        <v>387</v>
      </c>
      <c r="T9" s="134">
        <v>0.0788</v>
      </c>
    </row>
    <row r="10" spans="3:20" ht="13.5">
      <c r="C10" s="51" t="s">
        <v>397</v>
      </c>
      <c r="D10" s="107">
        <v>7.57</v>
      </c>
      <c r="E10" s="51" t="s">
        <v>297</v>
      </c>
      <c r="F10" s="101">
        <v>3</v>
      </c>
      <c r="G10" s="90" t="s">
        <v>301</v>
      </c>
      <c r="H10" s="90">
        <v>2</v>
      </c>
      <c r="I10" s="83">
        <v>6</v>
      </c>
      <c r="J10" s="51" t="s">
        <v>220</v>
      </c>
      <c r="K10" s="142">
        <v>43145</v>
      </c>
      <c r="L10" s="43">
        <v>0.5625</v>
      </c>
      <c r="M10" s="51" t="s">
        <v>158</v>
      </c>
      <c r="N10" s="43">
        <v>20180215</v>
      </c>
      <c r="O10" s="51" t="s">
        <v>397</v>
      </c>
      <c r="P10" s="43">
        <v>10</v>
      </c>
      <c r="Q10" s="43" t="s">
        <v>215</v>
      </c>
      <c r="R10" s="43" t="s">
        <v>442</v>
      </c>
      <c r="S10" s="90" t="s">
        <v>380</v>
      </c>
      <c r="T10" s="134">
        <v>0.0775</v>
      </c>
    </row>
    <row r="11" spans="3:20" ht="13.5">
      <c r="C11" s="51" t="s">
        <v>152</v>
      </c>
      <c r="D11" s="128">
        <v>7.52</v>
      </c>
      <c r="E11" s="90" t="s">
        <v>356</v>
      </c>
      <c r="F11" s="100">
        <v>5</v>
      </c>
      <c r="G11" s="51" t="s">
        <v>291</v>
      </c>
      <c r="H11" s="107">
        <v>1</v>
      </c>
      <c r="I11" s="83">
        <v>9</v>
      </c>
      <c r="J11" s="90" t="s">
        <v>326</v>
      </c>
      <c r="K11" s="142">
        <v>43145</v>
      </c>
      <c r="L11" s="43">
        <v>0.3125</v>
      </c>
      <c r="M11" s="51" t="s">
        <v>364</v>
      </c>
      <c r="N11" s="43">
        <v>20180215</v>
      </c>
      <c r="O11" s="51" t="s">
        <v>218</v>
      </c>
      <c r="P11" s="43">
        <v>10</v>
      </c>
      <c r="Q11" s="43" t="s">
        <v>199</v>
      </c>
      <c r="R11" s="43" t="s">
        <v>442</v>
      </c>
      <c r="S11" s="51" t="s">
        <v>213</v>
      </c>
      <c r="T11" s="134">
        <v>0.0714</v>
      </c>
    </row>
    <row r="12" spans="3:20" ht="13.5">
      <c r="C12" s="51" t="s">
        <v>403</v>
      </c>
      <c r="D12" s="128">
        <v>7.44</v>
      </c>
      <c r="G12" s="90" t="s">
        <v>359</v>
      </c>
      <c r="H12" s="90">
        <v>2</v>
      </c>
      <c r="I12" s="83">
        <v>6</v>
      </c>
      <c r="J12" s="51" t="s">
        <v>123</v>
      </c>
      <c r="K12" s="142">
        <v>43146</v>
      </c>
      <c r="L12" s="43">
        <v>0.5</v>
      </c>
      <c r="M12" s="90" t="s">
        <v>380</v>
      </c>
      <c r="N12" s="43">
        <v>20180215</v>
      </c>
      <c r="O12" s="51" t="s">
        <v>407</v>
      </c>
      <c r="P12" s="43">
        <v>9</v>
      </c>
      <c r="Q12" s="43" t="s">
        <v>222</v>
      </c>
      <c r="R12" s="43" t="s">
        <v>442</v>
      </c>
      <c r="S12" s="51" t="s">
        <v>350</v>
      </c>
      <c r="T12" s="134">
        <v>0.0594</v>
      </c>
    </row>
    <row r="13" spans="3:20" ht="13.5">
      <c r="C13" s="51" t="s">
        <v>374</v>
      </c>
      <c r="D13" s="107">
        <v>7.39</v>
      </c>
      <c r="G13" s="90" t="s">
        <v>157</v>
      </c>
      <c r="H13" s="100">
        <v>1</v>
      </c>
      <c r="I13" s="83">
        <v>7</v>
      </c>
      <c r="J13" s="90" t="s">
        <v>387</v>
      </c>
      <c r="K13" s="142">
        <v>43146</v>
      </c>
      <c r="L13" s="43">
        <v>0.15</v>
      </c>
      <c r="M13" s="51" t="s">
        <v>190</v>
      </c>
      <c r="N13" s="43">
        <v>20180216</v>
      </c>
      <c r="O13" s="51" t="s">
        <v>213</v>
      </c>
      <c r="P13" s="43">
        <v>9</v>
      </c>
      <c r="Q13" s="43" t="s">
        <v>405</v>
      </c>
      <c r="R13" s="43" t="s">
        <v>442</v>
      </c>
      <c r="S13" s="51" t="s">
        <v>145</v>
      </c>
      <c r="T13" s="134">
        <v>0.0569</v>
      </c>
    </row>
    <row r="14" spans="3:20" ht="13.5">
      <c r="C14" s="51" t="s">
        <v>362</v>
      </c>
      <c r="D14" s="107">
        <v>6.88</v>
      </c>
      <c r="G14" s="90" t="s">
        <v>387</v>
      </c>
      <c r="H14" s="90">
        <v>2</v>
      </c>
      <c r="I14" s="83">
        <v>5</v>
      </c>
      <c r="J14" s="42" t="s">
        <v>277</v>
      </c>
      <c r="K14" s="142">
        <v>43146</v>
      </c>
      <c r="L14" s="43">
        <v>0.7</v>
      </c>
      <c r="M14" s="90" t="s">
        <v>367</v>
      </c>
      <c r="N14" s="43">
        <v>20180216</v>
      </c>
      <c r="O14" s="51" t="s">
        <v>350</v>
      </c>
      <c r="P14" s="43">
        <v>9</v>
      </c>
      <c r="Q14" s="43" t="s">
        <v>160</v>
      </c>
      <c r="R14" s="43" t="s">
        <v>442</v>
      </c>
      <c r="S14" s="90" t="s">
        <v>367</v>
      </c>
      <c r="T14" s="134">
        <v>0.0489</v>
      </c>
    </row>
    <row r="15" spans="3:20" ht="13.5">
      <c r="C15" s="51" t="s">
        <v>263</v>
      </c>
      <c r="D15" s="128">
        <v>6.62</v>
      </c>
      <c r="G15" s="90" t="s">
        <v>198</v>
      </c>
      <c r="H15" s="90">
        <v>2</v>
      </c>
      <c r="I15" s="83">
        <v>7</v>
      </c>
      <c r="J15" s="51" t="s">
        <v>388</v>
      </c>
      <c r="K15" s="142">
        <v>43147</v>
      </c>
      <c r="L15" s="43">
        <v>0.47</v>
      </c>
      <c r="N15" s="43">
        <v>20180216</v>
      </c>
      <c r="O15" s="51" t="s">
        <v>152</v>
      </c>
      <c r="P15" s="43">
        <v>9</v>
      </c>
      <c r="S15" s="51" t="s">
        <v>354</v>
      </c>
      <c r="T15" s="134">
        <v>0.036</v>
      </c>
    </row>
    <row r="16" spans="3:20" ht="13.5">
      <c r="C16" s="90" t="s">
        <v>405</v>
      </c>
      <c r="D16" s="100">
        <v>6.45</v>
      </c>
      <c r="G16" s="51" t="s">
        <v>182</v>
      </c>
      <c r="H16" s="105">
        <v>2</v>
      </c>
      <c r="I16" s="83">
        <v>5</v>
      </c>
      <c r="J16" s="51" t="s">
        <v>237</v>
      </c>
      <c r="K16" s="142">
        <v>43147</v>
      </c>
      <c r="L16" s="43">
        <v>0.27</v>
      </c>
      <c r="O16" s="51" t="s">
        <v>360</v>
      </c>
      <c r="P16" s="43">
        <v>9</v>
      </c>
      <c r="S16" s="90" t="s">
        <v>306</v>
      </c>
      <c r="T16" s="134">
        <v>0.0347</v>
      </c>
    </row>
    <row r="17" spans="3:20" ht="13.5">
      <c r="C17" s="90" t="s">
        <v>377</v>
      </c>
      <c r="D17" s="100">
        <v>6.23</v>
      </c>
      <c r="G17" s="90" t="s">
        <v>139</v>
      </c>
      <c r="H17" s="90">
        <v>2</v>
      </c>
      <c r="I17" s="83">
        <v>4</v>
      </c>
      <c r="J17" s="51" t="s">
        <v>351</v>
      </c>
      <c r="K17" s="142">
        <v>43147</v>
      </c>
      <c r="L17" s="43">
        <v>0.335</v>
      </c>
      <c r="O17" s="90" t="s">
        <v>125</v>
      </c>
      <c r="P17" s="43">
        <v>9</v>
      </c>
      <c r="S17" s="51" t="s">
        <v>123</v>
      </c>
      <c r="T17" s="134">
        <v>0.0347</v>
      </c>
    </row>
    <row r="18" spans="3:20" ht="13.5">
      <c r="C18" s="42" t="s">
        <v>276</v>
      </c>
      <c r="D18" s="133">
        <v>5.44</v>
      </c>
      <c r="G18" s="90" t="s">
        <v>199</v>
      </c>
      <c r="H18" s="100">
        <v>1</v>
      </c>
      <c r="I18" s="83">
        <v>8</v>
      </c>
      <c r="J18" s="51" t="s">
        <v>138</v>
      </c>
      <c r="K18" s="142">
        <v>43147</v>
      </c>
      <c r="L18" s="43">
        <v>0.46</v>
      </c>
      <c r="O18" s="51" t="s">
        <v>309</v>
      </c>
      <c r="P18" s="43">
        <v>9</v>
      </c>
      <c r="S18" s="90" t="s">
        <v>157</v>
      </c>
      <c r="T18" s="134">
        <v>0.0341</v>
      </c>
    </row>
    <row r="19" spans="3:20" ht="13.5">
      <c r="C19" s="51" t="s">
        <v>363</v>
      </c>
      <c r="D19" s="107">
        <v>5.42</v>
      </c>
      <c r="G19" s="90" t="s">
        <v>125</v>
      </c>
      <c r="H19" s="90">
        <v>2</v>
      </c>
      <c r="I19" s="83">
        <v>8</v>
      </c>
      <c r="O19" s="90" t="s">
        <v>293</v>
      </c>
      <c r="P19" s="43">
        <v>9</v>
      </c>
      <c r="S19" s="51" t="s">
        <v>368</v>
      </c>
      <c r="T19" s="134">
        <v>0.0328</v>
      </c>
    </row>
    <row r="20" spans="3:20" ht="13.5">
      <c r="C20" s="90" t="s">
        <v>141</v>
      </c>
      <c r="D20" s="100">
        <v>5.26</v>
      </c>
      <c r="G20" s="51" t="s">
        <v>360</v>
      </c>
      <c r="H20" s="105">
        <v>2</v>
      </c>
      <c r="I20" s="83">
        <v>7</v>
      </c>
      <c r="O20" s="42" t="s">
        <v>160</v>
      </c>
      <c r="P20" s="43">
        <v>9</v>
      </c>
      <c r="S20" s="90" t="s">
        <v>125</v>
      </c>
      <c r="T20" s="134">
        <v>0.0325</v>
      </c>
    </row>
    <row r="21" spans="3:20" ht="13.5">
      <c r="C21" s="51" t="s">
        <v>388</v>
      </c>
      <c r="D21" s="107">
        <v>5.16</v>
      </c>
      <c r="G21" s="51" t="s">
        <v>229</v>
      </c>
      <c r="H21" s="105">
        <v>2</v>
      </c>
      <c r="I21" s="83">
        <v>6</v>
      </c>
      <c r="O21" s="90" t="s">
        <v>256</v>
      </c>
      <c r="P21" s="43">
        <v>9</v>
      </c>
      <c r="S21" s="51" t="s">
        <v>261</v>
      </c>
      <c r="T21" s="134">
        <v>0.0317</v>
      </c>
    </row>
    <row r="22" spans="3:20" ht="13.5">
      <c r="C22" s="90" t="s">
        <v>387</v>
      </c>
      <c r="D22" s="127">
        <v>4.71</v>
      </c>
      <c r="G22" s="51" t="s">
        <v>298</v>
      </c>
      <c r="H22" s="107">
        <v>1</v>
      </c>
      <c r="I22" s="83">
        <v>7</v>
      </c>
      <c r="O22" s="51" t="s">
        <v>385</v>
      </c>
      <c r="P22" s="43">
        <v>9</v>
      </c>
      <c r="S22" s="51" t="s">
        <v>221</v>
      </c>
      <c r="T22" s="134">
        <v>0.031</v>
      </c>
    </row>
    <row r="23" spans="3:20" ht="13.5">
      <c r="C23" s="90" t="s">
        <v>365</v>
      </c>
      <c r="D23" s="127">
        <v>4.68</v>
      </c>
      <c r="G23" s="51" t="s">
        <v>186</v>
      </c>
      <c r="H23" s="105">
        <v>2</v>
      </c>
      <c r="I23" s="83">
        <v>3</v>
      </c>
      <c r="O23" s="51" t="s">
        <v>297</v>
      </c>
      <c r="P23" s="43">
        <v>9</v>
      </c>
      <c r="S23" s="90" t="s">
        <v>365</v>
      </c>
      <c r="T23" s="134">
        <v>0.0303</v>
      </c>
    </row>
    <row r="24" spans="3:20" ht="13.5">
      <c r="C24" s="51" t="s">
        <v>350</v>
      </c>
      <c r="D24" s="107">
        <v>4.44</v>
      </c>
      <c r="G24" s="51" t="s">
        <v>309</v>
      </c>
      <c r="H24" s="105">
        <v>2</v>
      </c>
      <c r="I24" s="83">
        <v>8</v>
      </c>
      <c r="O24" s="51" t="s">
        <v>369</v>
      </c>
      <c r="P24" s="43">
        <v>9</v>
      </c>
      <c r="S24" s="42" t="s">
        <v>409</v>
      </c>
      <c r="T24" s="134">
        <v>0.0291</v>
      </c>
    </row>
    <row r="25" spans="3:20" ht="13.5">
      <c r="C25" s="51" t="s">
        <v>395</v>
      </c>
      <c r="D25" s="107">
        <v>4.11</v>
      </c>
      <c r="G25" s="51" t="s">
        <v>407</v>
      </c>
      <c r="H25" s="105">
        <v>2</v>
      </c>
      <c r="I25" s="83">
        <v>7</v>
      </c>
      <c r="O25" s="90" t="s">
        <v>356</v>
      </c>
      <c r="P25" s="43">
        <v>9</v>
      </c>
      <c r="S25" s="42" t="s">
        <v>328</v>
      </c>
      <c r="T25" s="134">
        <v>0.0287</v>
      </c>
    </row>
    <row r="26" spans="3:20" ht="13.5">
      <c r="C26" s="90" t="s">
        <v>157</v>
      </c>
      <c r="D26" s="127">
        <v>3.98</v>
      </c>
      <c r="G26" s="90" t="s">
        <v>311</v>
      </c>
      <c r="H26" s="90">
        <v>2</v>
      </c>
      <c r="I26" s="83">
        <v>10</v>
      </c>
      <c r="O26" s="90" t="s">
        <v>199</v>
      </c>
      <c r="P26" s="43">
        <v>9</v>
      </c>
      <c r="S26" s="90" t="s">
        <v>377</v>
      </c>
      <c r="T26" s="134">
        <v>0.0282</v>
      </c>
    </row>
    <row r="27" spans="3:20" ht="13.5">
      <c r="C27" s="90" t="s">
        <v>404</v>
      </c>
      <c r="D27" s="100">
        <v>3.71</v>
      </c>
      <c r="G27" s="51" t="s">
        <v>118</v>
      </c>
      <c r="H27" s="105">
        <v>2</v>
      </c>
      <c r="I27" s="83">
        <v>6</v>
      </c>
      <c r="O27" s="90" t="s">
        <v>405</v>
      </c>
      <c r="P27" s="43">
        <v>9</v>
      </c>
      <c r="S27" s="51" t="s">
        <v>152</v>
      </c>
      <c r="T27" s="134">
        <v>0.027</v>
      </c>
    </row>
    <row r="28" spans="3:20" ht="13.5">
      <c r="C28" s="51" t="s">
        <v>402</v>
      </c>
      <c r="D28" s="128">
        <v>3.37</v>
      </c>
      <c r="G28" s="51" t="s">
        <v>349</v>
      </c>
      <c r="H28" s="105">
        <v>2</v>
      </c>
      <c r="I28" s="83">
        <v>7</v>
      </c>
      <c r="O28" s="42" t="s">
        <v>410</v>
      </c>
      <c r="P28" s="43">
        <v>8</v>
      </c>
      <c r="S28" s="51" t="s">
        <v>361</v>
      </c>
      <c r="T28" s="134">
        <v>0.0269</v>
      </c>
    </row>
    <row r="29" spans="3:20" ht="13.5">
      <c r="C29" s="90" t="s">
        <v>390</v>
      </c>
      <c r="D29" s="100">
        <v>3.28</v>
      </c>
      <c r="G29" s="90" t="s">
        <v>178</v>
      </c>
      <c r="H29" s="90">
        <v>2</v>
      </c>
      <c r="I29" s="83">
        <v>7</v>
      </c>
      <c r="O29" s="90" t="s">
        <v>306</v>
      </c>
      <c r="P29" s="43">
        <v>8</v>
      </c>
      <c r="S29" s="90" t="s">
        <v>359</v>
      </c>
      <c r="T29" s="134">
        <v>0.0267</v>
      </c>
    </row>
    <row r="30" spans="3:20" ht="13.5">
      <c r="C30" s="90" t="s">
        <v>305</v>
      </c>
      <c r="D30" s="100">
        <v>2.96</v>
      </c>
      <c r="G30" s="90" t="s">
        <v>375</v>
      </c>
      <c r="H30" s="90">
        <v>2</v>
      </c>
      <c r="I30" s="83">
        <v>5</v>
      </c>
      <c r="O30" s="51" t="s">
        <v>123</v>
      </c>
      <c r="P30" s="43">
        <v>8</v>
      </c>
      <c r="S30" s="90" t="s">
        <v>222</v>
      </c>
      <c r="T30" s="134">
        <v>0.0258</v>
      </c>
    </row>
    <row r="31" spans="3:20" ht="13.5">
      <c r="C31" s="51" t="s">
        <v>191</v>
      </c>
      <c r="D31" s="128">
        <v>2.93</v>
      </c>
      <c r="G31" s="51" t="s">
        <v>217</v>
      </c>
      <c r="H31" s="107">
        <v>1</v>
      </c>
      <c r="I31" s="83">
        <v>8</v>
      </c>
      <c r="O31" s="90" t="s">
        <v>359</v>
      </c>
      <c r="P31" s="43">
        <v>8</v>
      </c>
      <c r="S31" s="90" t="s">
        <v>178</v>
      </c>
      <c r="T31" s="134">
        <v>0.0247</v>
      </c>
    </row>
    <row r="32" spans="3:20" ht="13.5">
      <c r="C32" s="51" t="s">
        <v>105</v>
      </c>
      <c r="D32" s="107">
        <v>2.93</v>
      </c>
      <c r="G32" s="51" t="s">
        <v>388</v>
      </c>
      <c r="H32" s="105">
        <v>2</v>
      </c>
      <c r="I32" s="83">
        <v>7</v>
      </c>
      <c r="O32" s="51" t="s">
        <v>374</v>
      </c>
      <c r="P32" s="43">
        <v>8</v>
      </c>
      <c r="S32" s="51" t="s">
        <v>105</v>
      </c>
      <c r="T32" s="134">
        <v>0.0234</v>
      </c>
    </row>
    <row r="33" spans="3:20" ht="13.5">
      <c r="C33" s="42" t="s">
        <v>332</v>
      </c>
      <c r="D33" s="133">
        <v>2.71</v>
      </c>
      <c r="G33" s="90" t="s">
        <v>294</v>
      </c>
      <c r="H33" s="90">
        <v>2</v>
      </c>
      <c r="I33" s="83">
        <v>4</v>
      </c>
      <c r="O33" s="90" t="s">
        <v>285</v>
      </c>
      <c r="P33" s="43">
        <v>8</v>
      </c>
      <c r="S33" s="51" t="s">
        <v>374</v>
      </c>
      <c r="T33" s="134">
        <v>0.0233</v>
      </c>
    </row>
    <row r="34" spans="3:20" ht="13.5">
      <c r="C34" s="51" t="s">
        <v>407</v>
      </c>
      <c r="D34" s="107">
        <v>2.7</v>
      </c>
      <c r="G34" s="51" t="s">
        <v>260</v>
      </c>
      <c r="H34" s="105">
        <v>2</v>
      </c>
      <c r="I34" s="83">
        <v>3</v>
      </c>
      <c r="O34" s="90" t="s">
        <v>222</v>
      </c>
      <c r="P34" s="43">
        <v>8</v>
      </c>
      <c r="S34" s="51" t="s">
        <v>364</v>
      </c>
      <c r="T34" s="134">
        <v>0.0219</v>
      </c>
    </row>
    <row r="35" spans="3:20" ht="13.5">
      <c r="C35" s="51" t="s">
        <v>251</v>
      </c>
      <c r="D35" s="128">
        <v>2.5</v>
      </c>
      <c r="G35" s="90" t="s">
        <v>216</v>
      </c>
      <c r="H35" s="90">
        <v>2</v>
      </c>
      <c r="I35" s="83">
        <v>4</v>
      </c>
      <c r="O35" s="90" t="s">
        <v>141</v>
      </c>
      <c r="P35" s="43">
        <v>8</v>
      </c>
      <c r="S35" s="42" t="s">
        <v>331</v>
      </c>
      <c r="T35" s="134">
        <v>0.0197</v>
      </c>
    </row>
    <row r="36" spans="3:20" ht="13.5">
      <c r="C36" s="90" t="s">
        <v>198</v>
      </c>
      <c r="D36" s="100">
        <v>2.36</v>
      </c>
      <c r="G36" s="42" t="s">
        <v>331</v>
      </c>
      <c r="H36" s="75">
        <v>2</v>
      </c>
      <c r="I36" s="83">
        <v>4</v>
      </c>
      <c r="O36" s="51" t="s">
        <v>298</v>
      </c>
      <c r="P36" s="43">
        <v>8</v>
      </c>
      <c r="S36" s="51" t="s">
        <v>186</v>
      </c>
      <c r="T36" s="134">
        <v>0.0192</v>
      </c>
    </row>
    <row r="37" spans="3:20" ht="13.5">
      <c r="C37" s="51" t="s">
        <v>381</v>
      </c>
      <c r="D37" s="107">
        <v>2.31</v>
      </c>
      <c r="G37" s="51" t="s">
        <v>152</v>
      </c>
      <c r="H37" s="105">
        <v>2</v>
      </c>
      <c r="I37" s="83">
        <v>7</v>
      </c>
      <c r="O37" s="51" t="s">
        <v>388</v>
      </c>
      <c r="P37" s="43">
        <v>8</v>
      </c>
      <c r="S37" s="90" t="s">
        <v>294</v>
      </c>
      <c r="T37" s="134">
        <v>0.0186</v>
      </c>
    </row>
    <row r="38" spans="7:20" ht="13.5">
      <c r="G38" s="51" t="s">
        <v>213</v>
      </c>
      <c r="H38" s="105">
        <v>2</v>
      </c>
      <c r="I38" s="83">
        <v>7</v>
      </c>
      <c r="O38" s="51" t="s">
        <v>237</v>
      </c>
      <c r="P38" s="43">
        <v>8</v>
      </c>
      <c r="S38" s="90" t="s">
        <v>154</v>
      </c>
      <c r="T38" s="134">
        <v>0.0162</v>
      </c>
    </row>
    <row r="39" spans="7:20" ht="13.5">
      <c r="G39" s="90" t="s">
        <v>288</v>
      </c>
      <c r="H39" s="90">
        <v>2</v>
      </c>
      <c r="I39" s="83">
        <v>7</v>
      </c>
      <c r="O39" s="51" t="s">
        <v>312</v>
      </c>
      <c r="P39" s="43">
        <v>8</v>
      </c>
      <c r="S39" s="90" t="s">
        <v>216</v>
      </c>
      <c r="T39" s="134">
        <v>0.0159</v>
      </c>
    </row>
    <row r="40" spans="7:20" ht="13.5">
      <c r="G40" s="51" t="s">
        <v>389</v>
      </c>
      <c r="H40" s="105">
        <v>2</v>
      </c>
      <c r="I40" s="83">
        <v>5</v>
      </c>
      <c r="O40" s="51" t="s">
        <v>217</v>
      </c>
      <c r="P40" s="43">
        <v>8</v>
      </c>
      <c r="S40" s="51" t="s">
        <v>360</v>
      </c>
      <c r="T40" s="134">
        <v>0.0149</v>
      </c>
    </row>
    <row r="41" spans="7:20" ht="13.5">
      <c r="G41" s="51" t="s">
        <v>203</v>
      </c>
      <c r="H41" s="105">
        <v>2</v>
      </c>
      <c r="I41" s="83">
        <v>3</v>
      </c>
      <c r="O41" s="51" t="s">
        <v>149</v>
      </c>
      <c r="P41" s="43">
        <v>8</v>
      </c>
      <c r="S41" s="51" t="s">
        <v>220</v>
      </c>
      <c r="T41" s="134">
        <v>0.0136</v>
      </c>
    </row>
    <row r="42" spans="7:20" ht="13.5">
      <c r="G42" s="90" t="s">
        <v>249</v>
      </c>
      <c r="H42" s="90">
        <v>2</v>
      </c>
      <c r="I42" s="83">
        <v>6</v>
      </c>
      <c r="O42" s="90" t="s">
        <v>383</v>
      </c>
      <c r="P42" s="43">
        <v>8</v>
      </c>
      <c r="S42" s="42" t="s">
        <v>329</v>
      </c>
      <c r="T42" s="134">
        <v>0.0134</v>
      </c>
    </row>
    <row r="43" spans="7:20" ht="13.5">
      <c r="G43" s="90" t="s">
        <v>366</v>
      </c>
      <c r="H43" s="90">
        <v>2</v>
      </c>
      <c r="I43" s="83">
        <v>6</v>
      </c>
      <c r="O43" s="51" t="s">
        <v>136</v>
      </c>
      <c r="P43" s="43">
        <v>8</v>
      </c>
      <c r="S43" s="90" t="s">
        <v>285</v>
      </c>
      <c r="T43" s="134">
        <v>0.0116</v>
      </c>
    </row>
    <row r="44" spans="7:20" ht="13.5">
      <c r="G44" s="90" t="s">
        <v>189</v>
      </c>
      <c r="H44" s="90">
        <v>2</v>
      </c>
      <c r="I44" s="83">
        <v>4</v>
      </c>
      <c r="O44" s="51" t="s">
        <v>179</v>
      </c>
      <c r="P44" s="43">
        <v>7</v>
      </c>
      <c r="S44" s="51" t="s">
        <v>351</v>
      </c>
      <c r="T44" s="134">
        <v>0.0115</v>
      </c>
    </row>
    <row r="45" spans="7:20" ht="13.5">
      <c r="G45" s="90" t="s">
        <v>383</v>
      </c>
      <c r="H45" s="90">
        <v>2</v>
      </c>
      <c r="I45" s="83">
        <v>8</v>
      </c>
      <c r="O45" s="51" t="s">
        <v>354</v>
      </c>
      <c r="P45" s="43">
        <v>7</v>
      </c>
      <c r="S45" s="51" t="s">
        <v>362</v>
      </c>
      <c r="T45" s="134">
        <v>0.0107</v>
      </c>
    </row>
    <row r="46" spans="7:16" ht="13.5">
      <c r="G46" s="90" t="s">
        <v>405</v>
      </c>
      <c r="H46" s="100">
        <v>1</v>
      </c>
      <c r="I46" s="83">
        <v>10</v>
      </c>
      <c r="O46" s="90" t="s">
        <v>157</v>
      </c>
      <c r="P46" s="43">
        <v>7</v>
      </c>
    </row>
    <row r="47" spans="7:16" ht="13.5">
      <c r="G47" s="51" t="s">
        <v>149</v>
      </c>
      <c r="H47" s="105">
        <v>2</v>
      </c>
      <c r="I47" s="83">
        <v>9</v>
      </c>
      <c r="O47" s="90" t="s">
        <v>178</v>
      </c>
      <c r="P47" s="43">
        <v>7</v>
      </c>
    </row>
    <row r="48" spans="7:16" ht="13.5">
      <c r="G48" s="90" t="s">
        <v>287</v>
      </c>
      <c r="H48" s="90">
        <v>2</v>
      </c>
      <c r="I48" s="83">
        <v>5</v>
      </c>
      <c r="O48" s="90" t="s">
        <v>154</v>
      </c>
      <c r="P48" s="43">
        <v>7</v>
      </c>
    </row>
    <row r="49" spans="7:16" ht="13.5">
      <c r="G49" s="51" t="s">
        <v>190</v>
      </c>
      <c r="H49" s="105">
        <v>2</v>
      </c>
      <c r="I49" s="83">
        <v>5</v>
      </c>
      <c r="O49" s="51" t="s">
        <v>349</v>
      </c>
      <c r="P49" s="43">
        <v>7</v>
      </c>
    </row>
    <row r="50" spans="7:16" ht="13.5">
      <c r="G50" s="90" t="s">
        <v>353</v>
      </c>
      <c r="H50" s="90">
        <v>2</v>
      </c>
      <c r="I50" s="83">
        <v>6</v>
      </c>
      <c r="O50" s="90" t="s">
        <v>366</v>
      </c>
      <c r="P50" s="43">
        <v>7</v>
      </c>
    </row>
    <row r="51" spans="15:16" ht="13.5">
      <c r="O51" s="90" t="s">
        <v>301</v>
      </c>
      <c r="P51" s="43">
        <v>7</v>
      </c>
    </row>
    <row r="52" spans="15:16" ht="12.75">
      <c r="O52" s="51" t="s">
        <v>251</v>
      </c>
      <c r="P52" s="43">
        <v>7</v>
      </c>
    </row>
    <row r="53" spans="15:16" ht="12.75">
      <c r="O53" s="51" t="s">
        <v>403</v>
      </c>
      <c r="P53" s="43">
        <v>7</v>
      </c>
    </row>
    <row r="54" spans="15:16" ht="13.5">
      <c r="O54" s="90" t="s">
        <v>399</v>
      </c>
      <c r="P54" s="43">
        <v>7</v>
      </c>
    </row>
    <row r="55" spans="15:16" ht="13.5">
      <c r="O55" s="90" t="s">
        <v>376</v>
      </c>
      <c r="P55" s="43">
        <v>7</v>
      </c>
    </row>
    <row r="56" spans="15:16" ht="12.75">
      <c r="O56" s="51" t="s">
        <v>352</v>
      </c>
      <c r="P56" s="43">
        <v>7</v>
      </c>
    </row>
    <row r="57" spans="15:16" ht="13.5">
      <c r="O57" s="90" t="s">
        <v>249</v>
      </c>
      <c r="P57" s="43">
        <v>7</v>
      </c>
    </row>
    <row r="58" spans="15:16" ht="13.5">
      <c r="O58" s="90" t="s">
        <v>404</v>
      </c>
      <c r="P58" s="43">
        <v>7</v>
      </c>
    </row>
    <row r="59" spans="15:16" ht="13.5">
      <c r="O59" s="90" t="s">
        <v>188</v>
      </c>
      <c r="P59" s="43">
        <v>7</v>
      </c>
    </row>
    <row r="60" spans="15:16" ht="12.75">
      <c r="O60" s="51" t="s">
        <v>406</v>
      </c>
      <c r="P60" s="43">
        <v>7</v>
      </c>
    </row>
    <row r="61" spans="15:16" ht="13.5">
      <c r="O61" s="90" t="s">
        <v>288</v>
      </c>
      <c r="P61" s="43">
        <v>7</v>
      </c>
    </row>
    <row r="62" spans="15:16" ht="13.5">
      <c r="O62" s="90" t="s">
        <v>198</v>
      </c>
      <c r="P62" s="43">
        <v>7</v>
      </c>
    </row>
    <row r="63" spans="15:16" ht="12.75">
      <c r="O63" s="51" t="s">
        <v>382</v>
      </c>
      <c r="P63" s="43">
        <v>7</v>
      </c>
    </row>
    <row r="64" spans="15:16" ht="12.75">
      <c r="O64" s="51" t="s">
        <v>191</v>
      </c>
      <c r="P64" s="43">
        <v>7</v>
      </c>
    </row>
    <row r="65" spans="15:16" ht="13.5">
      <c r="O65" s="90" t="s">
        <v>2</v>
      </c>
      <c r="P65" s="43" t="s">
        <v>2</v>
      </c>
    </row>
  </sheetData>
  <sheetProtection/>
  <mergeCells count="1">
    <mergeCell ref="V1:AA1"/>
  </mergeCells>
  <conditionalFormatting sqref="X3">
    <cfRule type="cellIs" priority="23" dxfId="0" operator="greaterThan">
      <formula>5</formula>
    </cfRule>
  </conditionalFormatting>
  <conditionalFormatting sqref="AA3:AC3">
    <cfRule type="cellIs" priority="22" dxfId="2" operator="greaterThan">
      <formula>5</formula>
    </cfRule>
  </conditionalFormatting>
  <conditionalFormatting sqref="AD3">
    <cfRule type="cellIs" priority="21" dxfId="2" operator="lessThan">
      <formula>0.75</formula>
    </cfRule>
  </conditionalFormatting>
  <conditionalFormatting sqref="AF3">
    <cfRule type="cellIs" priority="20" dxfId="2" operator="greaterThan">
      <formula>10</formula>
    </cfRule>
  </conditionalFormatting>
  <conditionalFormatting sqref="AH3">
    <cfRule type="cellIs" priority="19" dxfId="0" operator="lessThanOrEqual">
      <formula>50</formula>
    </cfRule>
  </conditionalFormatting>
  <conditionalFormatting sqref="K3">
    <cfRule type="cellIs" priority="10" dxfId="0" operator="greaterThan">
      <formula>5</formula>
    </cfRule>
  </conditionalFormatting>
  <hyperlinks>
    <hyperlink ref="A1" r:id="rId1" display="https://biz.yahoo.com/research/earncal/w/wmt.html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U112"/>
  <sheetViews>
    <sheetView zoomScalePageLayoutView="0" workbookViewId="0" topLeftCell="A1">
      <selection activeCell="K14" sqref="K14"/>
    </sheetView>
  </sheetViews>
  <sheetFormatPr defaultColWidth="9.140625" defaultRowHeight="12.75"/>
  <sheetData>
    <row r="2" ht="13.5" thickBot="1">
      <c r="A2" s="119" t="s">
        <v>248</v>
      </c>
    </row>
    <row r="3" spans="4:11" ht="12.75">
      <c r="D3" s="136" t="s">
        <v>282</v>
      </c>
      <c r="E3" s="137"/>
      <c r="F3" s="137"/>
      <c r="G3" s="137"/>
      <c r="H3" s="137"/>
      <c r="I3" s="137"/>
      <c r="J3" s="137"/>
      <c r="K3" s="138"/>
    </row>
    <row r="4" spans="4:11" ht="12.75">
      <c r="D4" s="139"/>
      <c r="E4" s="140"/>
      <c r="F4" s="140"/>
      <c r="G4" s="140"/>
      <c r="H4" s="140"/>
      <c r="I4" s="140"/>
      <c r="J4" s="140"/>
      <c r="K4" s="141"/>
    </row>
    <row r="5" spans="4:15" ht="12.75">
      <c r="D5" s="116" t="s">
        <v>117</v>
      </c>
      <c r="E5" s="116" t="s">
        <v>220</v>
      </c>
      <c r="F5" s="116" t="s">
        <v>230</v>
      </c>
      <c r="G5" s="116"/>
      <c r="H5" s="116"/>
      <c r="I5" s="116"/>
      <c r="J5" s="116"/>
      <c r="K5" s="116"/>
      <c r="L5" s="118"/>
      <c r="M5" s="118"/>
      <c r="N5" s="117"/>
      <c r="O5" s="116"/>
    </row>
    <row r="6" spans="4:15" ht="12.75">
      <c r="D6" s="116" t="s">
        <v>160</v>
      </c>
      <c r="E6" s="116" t="s">
        <v>188</v>
      </c>
      <c r="F6" s="116" t="s">
        <v>262</v>
      </c>
      <c r="G6" s="116"/>
      <c r="H6" s="116"/>
      <c r="I6" s="116"/>
      <c r="J6" s="116"/>
      <c r="K6" s="116"/>
      <c r="L6" s="118"/>
      <c r="M6" s="118"/>
      <c r="N6" s="117"/>
      <c r="O6" s="116"/>
    </row>
    <row r="7" spans="4:15" ht="12.75">
      <c r="D7" s="116" t="s">
        <v>135</v>
      </c>
      <c r="E7" s="116" t="s">
        <v>268</v>
      </c>
      <c r="F7" s="116" t="s">
        <v>236</v>
      </c>
      <c r="G7" s="116"/>
      <c r="H7" s="116"/>
      <c r="I7" s="116"/>
      <c r="J7" s="116"/>
      <c r="K7" s="116"/>
      <c r="L7" s="118"/>
      <c r="M7" s="118"/>
      <c r="N7" s="117"/>
      <c r="O7" s="116"/>
    </row>
    <row r="8" spans="4:15" ht="12.75">
      <c r="D8" s="116" t="s">
        <v>274</v>
      </c>
      <c r="E8" s="116" t="s">
        <v>256</v>
      </c>
      <c r="F8" s="116"/>
      <c r="G8" s="116"/>
      <c r="H8" s="116"/>
      <c r="I8" s="116"/>
      <c r="J8" s="116"/>
      <c r="K8" s="116"/>
      <c r="L8" s="118"/>
      <c r="M8" s="118"/>
      <c r="N8" s="117"/>
      <c r="O8" s="116"/>
    </row>
    <row r="9" spans="4:15" ht="12.75">
      <c r="D9" s="116" t="s">
        <v>194</v>
      </c>
      <c r="E9" s="116" t="s">
        <v>213</v>
      </c>
      <c r="F9" s="116"/>
      <c r="G9" s="116"/>
      <c r="H9" s="116"/>
      <c r="I9" s="116"/>
      <c r="J9" s="116"/>
      <c r="K9" s="118"/>
      <c r="L9" s="118"/>
      <c r="M9" s="118"/>
      <c r="N9" s="117"/>
      <c r="O9" s="116"/>
    </row>
    <row r="10" spans="4:15" ht="12.75">
      <c r="D10" s="116" t="s">
        <v>145</v>
      </c>
      <c r="E10" s="116" t="s">
        <v>138</v>
      </c>
      <c r="F10" s="116"/>
      <c r="G10" s="116"/>
      <c r="H10" s="118"/>
      <c r="I10" s="116"/>
      <c r="J10" s="116"/>
      <c r="K10" s="118"/>
      <c r="L10" s="118"/>
      <c r="M10" s="118"/>
      <c r="O10" s="116"/>
    </row>
    <row r="11" spans="4:15" ht="12.75">
      <c r="D11" s="116" t="s">
        <v>271</v>
      </c>
      <c r="E11" s="116" t="s">
        <v>275</v>
      </c>
      <c r="F11" s="116"/>
      <c r="G11" s="116"/>
      <c r="H11" s="118"/>
      <c r="I11" s="116"/>
      <c r="J11" s="116"/>
      <c r="K11" s="118"/>
      <c r="L11" s="118"/>
      <c r="M11" s="118"/>
      <c r="O11" s="116"/>
    </row>
    <row r="12" spans="4:15" ht="12.75">
      <c r="D12" s="116" t="s">
        <v>155</v>
      </c>
      <c r="E12" s="116" t="s">
        <v>144</v>
      </c>
      <c r="F12" s="116"/>
      <c r="G12" s="116"/>
      <c r="H12" s="118"/>
      <c r="I12" s="116"/>
      <c r="J12" s="116"/>
      <c r="K12" s="118"/>
      <c r="L12" s="118"/>
      <c r="M12" s="118"/>
      <c r="O12" s="116"/>
    </row>
    <row r="13" spans="1:15" ht="12.75">
      <c r="A13">
        <v>1</v>
      </c>
      <c r="B13" s="116" t="s">
        <v>117</v>
      </c>
      <c r="D13" s="116" t="s">
        <v>211</v>
      </c>
      <c r="E13" s="116" t="s">
        <v>143</v>
      </c>
      <c r="F13" s="116"/>
      <c r="G13" s="116"/>
      <c r="H13" s="118"/>
      <c r="I13" s="116"/>
      <c r="J13" s="116"/>
      <c r="K13" s="118"/>
      <c r="L13" s="118"/>
      <c r="M13" s="118"/>
      <c r="O13" s="116"/>
    </row>
    <row r="14" spans="1:15" ht="12.75">
      <c r="A14">
        <v>2</v>
      </c>
      <c r="B14" s="116" t="s">
        <v>160</v>
      </c>
      <c r="D14" s="116" t="s">
        <v>233</v>
      </c>
      <c r="E14" s="116" t="s">
        <v>250</v>
      </c>
      <c r="F14" s="116"/>
      <c r="G14" s="116"/>
      <c r="H14" s="118"/>
      <c r="I14" s="116"/>
      <c r="J14" s="116"/>
      <c r="K14" s="118"/>
      <c r="L14" s="118"/>
      <c r="M14" s="118"/>
      <c r="O14" s="116"/>
    </row>
    <row r="15" spans="1:18" ht="13.5" thickBot="1">
      <c r="A15">
        <v>3</v>
      </c>
      <c r="B15" s="116" t="s">
        <v>135</v>
      </c>
      <c r="D15" s="124"/>
      <c r="O15" s="116"/>
      <c r="R15" t="s">
        <v>281</v>
      </c>
    </row>
    <row r="16" spans="1:21" ht="12.75">
      <c r="A16">
        <v>4</v>
      </c>
      <c r="B16" s="116" t="s">
        <v>274</v>
      </c>
      <c r="O16" s="116"/>
      <c r="R16" t="s">
        <v>203</v>
      </c>
      <c r="S16" t="s">
        <v>182</v>
      </c>
      <c r="T16" t="s">
        <v>178</v>
      </c>
      <c r="U16" t="s">
        <v>139</v>
      </c>
    </row>
    <row r="17" spans="1:21" ht="12.75">
      <c r="A17">
        <v>5</v>
      </c>
      <c r="B17" s="116" t="s">
        <v>194</v>
      </c>
      <c r="O17" s="116"/>
      <c r="R17" t="s">
        <v>191</v>
      </c>
      <c r="S17" t="s">
        <v>259</v>
      </c>
      <c r="T17" t="s">
        <v>154</v>
      </c>
      <c r="U17" t="s">
        <v>215</v>
      </c>
    </row>
    <row r="18" spans="1:21" ht="12.75">
      <c r="A18">
        <v>6</v>
      </c>
      <c r="B18" s="116" t="s">
        <v>145</v>
      </c>
      <c r="O18" s="116"/>
      <c r="R18" t="s">
        <v>218</v>
      </c>
      <c r="S18" t="s">
        <v>214</v>
      </c>
      <c r="T18" t="s">
        <v>143</v>
      </c>
      <c r="U18" t="s">
        <v>186</v>
      </c>
    </row>
    <row r="19" spans="1:21" ht="12.75">
      <c r="A19">
        <v>7</v>
      </c>
      <c r="B19" s="116" t="s">
        <v>271</v>
      </c>
      <c r="O19" s="116"/>
      <c r="R19" t="s">
        <v>253</v>
      </c>
      <c r="S19" t="s">
        <v>137</v>
      </c>
      <c r="T19" t="s">
        <v>270</v>
      </c>
      <c r="U19" t="s">
        <v>117</v>
      </c>
    </row>
    <row r="20" spans="1:20" ht="12.75">
      <c r="A20">
        <v>8</v>
      </c>
      <c r="B20" s="116" t="s">
        <v>155</v>
      </c>
      <c r="O20" s="116"/>
      <c r="R20" t="s">
        <v>124</v>
      </c>
      <c r="S20" t="s">
        <v>136</v>
      </c>
      <c r="T20" t="s">
        <v>250</v>
      </c>
    </row>
    <row r="21" spans="1:20" ht="12.75">
      <c r="A21">
        <v>9</v>
      </c>
      <c r="B21" s="116" t="s">
        <v>211</v>
      </c>
      <c r="O21" s="116"/>
      <c r="R21" t="s">
        <v>177</v>
      </c>
      <c r="S21" t="s">
        <v>223</v>
      </c>
      <c r="T21" t="s">
        <v>273</v>
      </c>
    </row>
    <row r="22" spans="1:20" ht="12.75">
      <c r="A22">
        <v>10</v>
      </c>
      <c r="B22" s="116" t="s">
        <v>233</v>
      </c>
      <c r="O22" s="116"/>
      <c r="R22" t="s">
        <v>198</v>
      </c>
      <c r="S22" t="s">
        <v>272</v>
      </c>
      <c r="T22" t="s">
        <v>264</v>
      </c>
    </row>
    <row r="23" spans="1:20" ht="12.75">
      <c r="A23">
        <v>11</v>
      </c>
      <c r="B23" s="116" t="s">
        <v>220</v>
      </c>
      <c r="O23" s="116"/>
      <c r="R23" t="s">
        <v>249</v>
      </c>
      <c r="S23" t="s">
        <v>200</v>
      </c>
      <c r="T23" t="s">
        <v>148</v>
      </c>
    </row>
    <row r="24" spans="1:20" ht="12.75">
      <c r="A24">
        <v>12</v>
      </c>
      <c r="B24" s="116" t="s">
        <v>188</v>
      </c>
      <c r="O24" s="116"/>
      <c r="R24" t="s">
        <v>127</v>
      </c>
      <c r="S24" t="s">
        <v>240</v>
      </c>
      <c r="T24" t="s">
        <v>232</v>
      </c>
    </row>
    <row r="25" spans="1:20" ht="12.75">
      <c r="A25">
        <v>13</v>
      </c>
      <c r="B25" s="116" t="s">
        <v>268</v>
      </c>
      <c r="O25" s="116"/>
      <c r="R25" t="s">
        <v>118</v>
      </c>
      <c r="S25" t="s">
        <v>157</v>
      </c>
      <c r="T25" t="s">
        <v>189</v>
      </c>
    </row>
    <row r="26" spans="1:15" ht="12.75">
      <c r="A26">
        <v>14</v>
      </c>
      <c r="B26" s="116" t="s">
        <v>256</v>
      </c>
      <c r="O26" s="116"/>
    </row>
    <row r="27" spans="1:15" ht="12.75">
      <c r="A27">
        <v>15</v>
      </c>
      <c r="B27" s="116" t="s">
        <v>213</v>
      </c>
      <c r="O27" s="116"/>
    </row>
    <row r="28" spans="1:15" ht="12.75">
      <c r="A28">
        <v>16</v>
      </c>
      <c r="B28" s="116" t="s">
        <v>138</v>
      </c>
      <c r="O28" s="116"/>
    </row>
    <row r="29" spans="1:2" ht="12.75">
      <c r="A29">
        <v>17</v>
      </c>
      <c r="B29" s="116" t="s">
        <v>275</v>
      </c>
    </row>
    <row r="30" spans="1:2" ht="12.75">
      <c r="A30">
        <v>18</v>
      </c>
      <c r="B30" s="116" t="s">
        <v>144</v>
      </c>
    </row>
    <row r="31" spans="1:2" ht="12.75">
      <c r="A31">
        <v>19</v>
      </c>
      <c r="B31" s="116" t="s">
        <v>143</v>
      </c>
    </row>
    <row r="32" spans="1:2" ht="12.75">
      <c r="A32">
        <v>20</v>
      </c>
      <c r="B32" s="116" t="s">
        <v>250</v>
      </c>
    </row>
    <row r="33" spans="1:2" ht="12.75">
      <c r="A33">
        <v>21</v>
      </c>
      <c r="B33" s="116" t="s">
        <v>230</v>
      </c>
    </row>
    <row r="34" spans="1:2" ht="12.75">
      <c r="A34">
        <v>22</v>
      </c>
      <c r="B34" s="116" t="s">
        <v>262</v>
      </c>
    </row>
    <row r="35" spans="1:2" ht="12.75">
      <c r="A35">
        <v>23</v>
      </c>
      <c r="B35" s="116" t="s">
        <v>236</v>
      </c>
    </row>
    <row r="36" spans="1:2" ht="12.75">
      <c r="A36">
        <v>24</v>
      </c>
      <c r="B36" s="116"/>
    </row>
    <row r="37" spans="1:2" ht="12.75">
      <c r="A37">
        <v>25</v>
      </c>
      <c r="B37" s="116"/>
    </row>
    <row r="38" spans="1:2" ht="12.75">
      <c r="A38">
        <v>26</v>
      </c>
      <c r="B38" s="116"/>
    </row>
    <row r="39" spans="1:2" ht="12.75">
      <c r="A39">
        <v>27</v>
      </c>
      <c r="B39" s="116"/>
    </row>
    <row r="40" spans="1:2" ht="12.75">
      <c r="A40">
        <v>28</v>
      </c>
      <c r="B40" s="116"/>
    </row>
    <row r="41" spans="1:2" ht="12.75">
      <c r="A41">
        <v>29</v>
      </c>
      <c r="B41" s="116"/>
    </row>
    <row r="42" spans="1:2" ht="12.75">
      <c r="A42">
        <v>30</v>
      </c>
      <c r="B42" s="116"/>
    </row>
    <row r="43" spans="1:2" ht="12.75">
      <c r="A43">
        <v>31</v>
      </c>
      <c r="B43" s="116"/>
    </row>
    <row r="44" spans="1:2" ht="12.75">
      <c r="A44">
        <v>32</v>
      </c>
      <c r="B44" s="116"/>
    </row>
    <row r="45" spans="1:2" ht="12.75">
      <c r="A45">
        <v>33</v>
      </c>
      <c r="B45" s="116"/>
    </row>
    <row r="46" spans="1:2" ht="12.75">
      <c r="A46">
        <v>34</v>
      </c>
      <c r="B46" s="116"/>
    </row>
    <row r="47" spans="1:2" ht="12.75">
      <c r="A47">
        <v>35</v>
      </c>
      <c r="B47" s="116"/>
    </row>
    <row r="48" spans="1:2" ht="12.75">
      <c r="A48">
        <v>36</v>
      </c>
      <c r="B48" s="116"/>
    </row>
    <row r="49" spans="1:2" ht="12.75">
      <c r="A49">
        <v>37</v>
      </c>
      <c r="B49" s="116"/>
    </row>
    <row r="50" spans="1:2" ht="12.75">
      <c r="A50">
        <v>38</v>
      </c>
      <c r="B50" s="116"/>
    </row>
    <row r="51" spans="1:2" ht="12.75">
      <c r="A51">
        <v>39</v>
      </c>
      <c r="B51" s="116"/>
    </row>
    <row r="52" spans="1:2" ht="12.75">
      <c r="A52">
        <v>40</v>
      </c>
      <c r="B52" s="116"/>
    </row>
    <row r="53" spans="1:2" ht="12.75">
      <c r="A53">
        <v>41</v>
      </c>
      <c r="B53" s="116"/>
    </row>
    <row r="54" spans="1:2" ht="12.75">
      <c r="A54">
        <v>42</v>
      </c>
      <c r="B54" s="116"/>
    </row>
    <row r="55" spans="1:2" ht="12.75">
      <c r="A55">
        <v>43</v>
      </c>
      <c r="B55" s="116"/>
    </row>
    <row r="56" spans="1:2" ht="12.75">
      <c r="A56">
        <v>44</v>
      </c>
      <c r="B56" s="116"/>
    </row>
    <row r="57" spans="1:2" ht="12.75">
      <c r="A57">
        <v>45</v>
      </c>
      <c r="B57" s="116"/>
    </row>
    <row r="58" spans="1:2" ht="12.75">
      <c r="A58">
        <v>46</v>
      </c>
      <c r="B58" s="116"/>
    </row>
    <row r="59" spans="1:2" ht="12.75">
      <c r="A59">
        <v>47</v>
      </c>
      <c r="B59" s="116"/>
    </row>
    <row r="60" spans="1:2" ht="12.75">
      <c r="A60">
        <v>48</v>
      </c>
      <c r="B60" s="116"/>
    </row>
    <row r="61" spans="1:2" ht="12.75">
      <c r="A61">
        <v>49</v>
      </c>
      <c r="B61" s="116"/>
    </row>
    <row r="62" spans="1:2" ht="12.75">
      <c r="A62">
        <v>50</v>
      </c>
      <c r="B62" s="116"/>
    </row>
    <row r="63" spans="1:2" ht="12.75">
      <c r="A63">
        <v>51</v>
      </c>
      <c r="B63" s="116"/>
    </row>
    <row r="64" spans="1:2" ht="12.75">
      <c r="A64">
        <v>52</v>
      </c>
      <c r="B64" s="116"/>
    </row>
    <row r="65" spans="1:2" ht="12.75">
      <c r="A65">
        <v>53</v>
      </c>
      <c r="B65" s="116"/>
    </row>
    <row r="66" spans="1:2" ht="12.75">
      <c r="A66">
        <v>54</v>
      </c>
      <c r="B66" s="116"/>
    </row>
    <row r="67" spans="1:2" ht="12.75">
      <c r="A67">
        <v>55</v>
      </c>
      <c r="B67" s="116"/>
    </row>
    <row r="68" spans="1:2" ht="12.75">
      <c r="A68">
        <v>56</v>
      </c>
      <c r="B68" s="116"/>
    </row>
    <row r="69" spans="1:2" ht="12.75">
      <c r="A69">
        <v>57</v>
      </c>
      <c r="B69" s="116"/>
    </row>
    <row r="70" spans="1:2" ht="12.75">
      <c r="A70">
        <v>58</v>
      </c>
      <c r="B70" s="116"/>
    </row>
    <row r="71" spans="1:2" ht="12.75">
      <c r="A71">
        <v>59</v>
      </c>
      <c r="B71" s="116"/>
    </row>
    <row r="72" spans="1:2" ht="12.75">
      <c r="A72">
        <v>60</v>
      </c>
      <c r="B72" s="116"/>
    </row>
    <row r="73" spans="1:2" ht="12.75">
      <c r="A73">
        <v>61</v>
      </c>
      <c r="B73" s="116"/>
    </row>
    <row r="74" spans="1:2" ht="12.75">
      <c r="A74">
        <v>62</v>
      </c>
      <c r="B74" s="116"/>
    </row>
    <row r="75" spans="1:2" ht="12.75">
      <c r="A75">
        <v>63</v>
      </c>
      <c r="B75" s="116"/>
    </row>
    <row r="76" spans="1:2" ht="12.75">
      <c r="A76">
        <v>64</v>
      </c>
      <c r="B76" s="116"/>
    </row>
    <row r="77" spans="1:2" ht="12.75">
      <c r="A77">
        <v>65</v>
      </c>
      <c r="B77" s="116"/>
    </row>
    <row r="78" spans="1:2" ht="12.75">
      <c r="A78">
        <v>66</v>
      </c>
      <c r="B78" s="116"/>
    </row>
    <row r="79" spans="1:2" ht="12.75">
      <c r="A79">
        <v>67</v>
      </c>
      <c r="B79" s="116"/>
    </row>
    <row r="80" spans="1:2" ht="12.75">
      <c r="A80">
        <v>68</v>
      </c>
      <c r="B80" s="116"/>
    </row>
    <row r="81" spans="1:2" ht="12.75">
      <c r="A81">
        <v>69</v>
      </c>
      <c r="B81" s="116"/>
    </row>
    <row r="82" spans="1:2" ht="12.75">
      <c r="A82">
        <v>70</v>
      </c>
      <c r="B82" s="116"/>
    </row>
    <row r="83" spans="1:2" ht="12.75">
      <c r="A83">
        <v>71</v>
      </c>
      <c r="B83" s="116"/>
    </row>
    <row r="84" spans="1:2" ht="12.75">
      <c r="A84">
        <v>72</v>
      </c>
      <c r="B84" s="116"/>
    </row>
    <row r="85" spans="1:2" ht="12.75">
      <c r="A85">
        <v>73</v>
      </c>
      <c r="B85" s="116"/>
    </row>
    <row r="86" spans="1:2" ht="12.75">
      <c r="A86">
        <v>74</v>
      </c>
      <c r="B86" s="116"/>
    </row>
    <row r="87" ht="12.75">
      <c r="A87">
        <v>75</v>
      </c>
    </row>
    <row r="88" ht="12.75">
      <c r="A88">
        <v>76</v>
      </c>
    </row>
    <row r="89" ht="12.75">
      <c r="A89">
        <v>77</v>
      </c>
    </row>
    <row r="90" ht="12.75">
      <c r="A90">
        <v>78</v>
      </c>
    </row>
    <row r="91" ht="12.75">
      <c r="A91">
        <v>79</v>
      </c>
    </row>
    <row r="92" ht="12.75">
      <c r="A92">
        <v>80</v>
      </c>
    </row>
    <row r="93" ht="12.75">
      <c r="A93">
        <v>81</v>
      </c>
    </row>
    <row r="94" ht="12.75">
      <c r="A94">
        <v>82</v>
      </c>
    </row>
    <row r="95" ht="12.75">
      <c r="A95">
        <v>83</v>
      </c>
    </row>
    <row r="96" ht="12.75">
      <c r="A96">
        <v>84</v>
      </c>
    </row>
    <row r="97" ht="12.75">
      <c r="A97">
        <v>85</v>
      </c>
    </row>
    <row r="98" ht="12.75">
      <c r="A98">
        <v>86</v>
      </c>
    </row>
    <row r="99" ht="12.75">
      <c r="A99">
        <v>87</v>
      </c>
    </row>
    <row r="100" ht="12.75">
      <c r="A100">
        <v>88</v>
      </c>
    </row>
    <row r="101" ht="12.75">
      <c r="A101">
        <v>89</v>
      </c>
    </row>
    <row r="102" ht="12.75">
      <c r="A102">
        <v>90</v>
      </c>
    </row>
    <row r="103" ht="12.75">
      <c r="A103">
        <v>91</v>
      </c>
    </row>
    <row r="104" ht="12.75">
      <c r="A104">
        <v>92</v>
      </c>
    </row>
    <row r="105" ht="12.75">
      <c r="A105">
        <v>93</v>
      </c>
    </row>
    <row r="106" ht="12.75">
      <c r="A106">
        <v>94</v>
      </c>
    </row>
    <row r="107" ht="12.75">
      <c r="A107">
        <v>95</v>
      </c>
    </row>
    <row r="108" ht="12.75">
      <c r="A108">
        <v>96</v>
      </c>
    </row>
    <row r="109" ht="12.75">
      <c r="A109">
        <v>97</v>
      </c>
    </row>
    <row r="110" ht="12.75">
      <c r="A110">
        <v>98</v>
      </c>
    </row>
    <row r="111" ht="12.75">
      <c r="A111">
        <v>99</v>
      </c>
    </row>
    <row r="112" ht="12.75">
      <c r="A112">
        <v>100</v>
      </c>
    </row>
  </sheetData>
  <sheetProtection/>
  <mergeCells count="1">
    <mergeCell ref="D3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rwmill3745</dc:creator>
  <cp:keywords/>
  <dc:description/>
  <cp:lastModifiedBy>rwmill3745</cp:lastModifiedBy>
  <dcterms:created xsi:type="dcterms:W3CDTF">2015-02-23T00:38:37Z</dcterms:created>
  <dcterms:modified xsi:type="dcterms:W3CDTF">2018-02-12T00:10:20Z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